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7.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8.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9.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mc:AlternateContent xmlns:mc="http://schemas.openxmlformats.org/markup-compatibility/2006">
    <mc:Choice Requires="x15">
      <x15ac:absPath xmlns:x15ac="http://schemas.microsoft.com/office/spreadsheetml/2010/11/ac" url="https://michiganstate-my.sharepoint.com/personal/corbinjs_msu_edu/Documents/Professional Portfolio/Consulting/Eaton RESA Contract/"/>
    </mc:Choice>
  </mc:AlternateContent>
  <xr:revisionPtr revIDLastSave="56" documentId="8_{3F069D9E-FADE-4A09-B75D-DA576B4AA80B}" xr6:coauthVersionLast="46" xr6:coauthVersionMax="46" xr10:uidLastSave="{8D54B0E9-29ED-4FEA-895C-040666245D84}"/>
  <bookViews>
    <workbookView xWindow="-120" yWindow="-120" windowWidth="20730" windowHeight="11160" xr2:uid="{DFD048E8-A2BD-4D1E-8773-8D12EB51113C}"/>
  </bookViews>
  <sheets>
    <sheet name="INSTRUCTIONS" sheetId="1" r:id="rId1"/>
    <sheet name="Codebook" sheetId="13" r:id="rId2"/>
    <sheet name="Use Data" sheetId="2" r:id="rId3"/>
    <sheet name="Use Graphs" sheetId="4" r:id="rId4"/>
    <sheet name="Perceptions Data" sheetId="5" r:id="rId5"/>
    <sheet name="Perceptions Graphs" sheetId="6" r:id="rId6"/>
    <sheet name="Sexual Behavior Data" sheetId="7" r:id="rId7"/>
    <sheet name="Sexual Behavior Graphs" sheetId="8" r:id="rId8"/>
    <sheet name="Safety Data" sheetId="9" r:id="rId9"/>
    <sheet name="Safety Graphs" sheetId="10" r:id="rId10"/>
    <sheet name="Physical Health Data" sheetId="11" r:id="rId11"/>
    <sheet name="Physical Health Graphs" sheetId="12" r:id="rId12"/>
    <sheet name="Domains Data" sheetId="19" r:id="rId13"/>
    <sheet name="Domains Graphs" sheetId="20" r:id="rId14"/>
    <sheet name="7th Demos Data" sheetId="14" r:id="rId15"/>
    <sheet name="7th Demos Graphs" sheetId="16" r:id="rId16"/>
    <sheet name="9th-11th Demos Data" sheetId="17" r:id="rId17"/>
    <sheet name="9th-11th Demos Graphs" sheetId="18" r:id="rId18"/>
    <sheet name="Behind the Scenes" sheetId="3" state="hidden" r:id="rId19"/>
  </sheets>
  <definedNames>
    <definedName name="AllOutcomes">'Behind the Scenes'!$A$189:$A$265</definedName>
    <definedName name="Outcomes">'7th Demos Data'!$A$3:$A$116</definedName>
    <definedName name="Outcomes1">'Behind the Scenes'!$A$189:$A$265</definedName>
    <definedName name="OutcomesHS">'9th-11th Demos Data'!$A$3:$A$116</definedName>
    <definedName name="_xlnm.Print_Area" localSheetId="1">Codebook!$A$1:$E$81</definedName>
    <definedName name="_xlnm.Print_Area" localSheetId="0">INSTRUCTIONS!$A$1:$N$62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5" i="3" l="1"/>
  <c r="F326" i="3"/>
  <c r="F327" i="3"/>
  <c r="E325" i="3"/>
  <c r="E326" i="3"/>
  <c r="E327" i="3"/>
  <c r="D325" i="3"/>
  <c r="D326" i="3"/>
  <c r="D327" i="3"/>
  <c r="F318" i="3"/>
  <c r="F319" i="3"/>
  <c r="F320" i="3"/>
  <c r="E318" i="3"/>
  <c r="E319" i="3"/>
  <c r="E320" i="3"/>
  <c r="D318" i="3"/>
  <c r="D319" i="3"/>
  <c r="D320" i="3"/>
  <c r="F181" i="3"/>
  <c r="F182" i="3"/>
  <c r="F183" i="3"/>
  <c r="E181" i="3"/>
  <c r="E182" i="3"/>
  <c r="E183" i="3"/>
  <c r="D181" i="3"/>
  <c r="D182" i="3"/>
  <c r="D183" i="3"/>
  <c r="F174" i="3"/>
  <c r="F175" i="3"/>
  <c r="F176" i="3"/>
  <c r="E174" i="3"/>
  <c r="E175" i="3"/>
  <c r="E176" i="3"/>
  <c r="D174" i="3"/>
  <c r="D175" i="3"/>
  <c r="D176" i="3"/>
  <c r="F167" i="3"/>
  <c r="F168" i="3"/>
  <c r="F169" i="3"/>
  <c r="E167" i="3"/>
  <c r="E168" i="3"/>
  <c r="E169" i="3"/>
  <c r="D167" i="3"/>
  <c r="D168" i="3"/>
  <c r="D169" i="3"/>
  <c r="D271" i="3"/>
  <c r="B331" i="3"/>
  <c r="B324" i="3"/>
  <c r="B317" i="3"/>
  <c r="B310" i="3"/>
  <c r="F311" i="3" s="1"/>
  <c r="AF4" i="20"/>
  <c r="B267" i="3"/>
  <c r="F304" i="3" s="1"/>
  <c r="AD29" i="20"/>
  <c r="U29" i="20"/>
  <c r="L29" i="20"/>
  <c r="C29" i="20"/>
  <c r="W4" i="20"/>
  <c r="M4" i="20"/>
  <c r="D4" i="20"/>
  <c r="B216" i="3"/>
  <c r="B207" i="3"/>
  <c r="B188" i="3"/>
  <c r="I192" i="3" s="1"/>
  <c r="B197" i="3"/>
  <c r="E218" i="3" l="1"/>
  <c r="D333" i="3"/>
  <c r="D332" i="3"/>
  <c r="E334" i="3"/>
  <c r="F332" i="3"/>
  <c r="F333" i="3"/>
  <c r="E333" i="3"/>
  <c r="D334" i="3"/>
  <c r="E332" i="3"/>
  <c r="F334" i="3"/>
  <c r="D313" i="3"/>
  <c r="D311" i="3"/>
  <c r="E313" i="3"/>
  <c r="F312" i="3"/>
  <c r="E311" i="3"/>
  <c r="D312" i="3"/>
  <c r="F313" i="3"/>
  <c r="E312" i="3"/>
  <c r="F273" i="3"/>
  <c r="E279" i="3"/>
  <c r="E293" i="3"/>
  <c r="D279" i="3"/>
  <c r="E271" i="3"/>
  <c r="F286" i="3"/>
  <c r="F295" i="3"/>
  <c r="E301" i="3"/>
  <c r="D283" i="3"/>
  <c r="D289" i="3"/>
  <c r="D275" i="3"/>
  <c r="F281" i="3"/>
  <c r="D299" i="3"/>
  <c r="E303" i="3"/>
  <c r="D278" i="3"/>
  <c r="D270" i="3"/>
  <c r="E278" i="3"/>
  <c r="E270" i="3"/>
  <c r="F280" i="3"/>
  <c r="F272" i="3"/>
  <c r="D288" i="3"/>
  <c r="F290" i="3"/>
  <c r="D298" i="3"/>
  <c r="E300" i="3"/>
  <c r="F292" i="3"/>
  <c r="F294" i="3"/>
  <c r="E307" i="3"/>
  <c r="E283" i="3"/>
  <c r="E275" i="3"/>
  <c r="F268" i="3"/>
  <c r="F277" i="3"/>
  <c r="F269" i="3"/>
  <c r="E290" i="3"/>
  <c r="F287" i="3"/>
  <c r="D295" i="3"/>
  <c r="E297" i="3"/>
  <c r="F299" i="3"/>
  <c r="D307" i="3"/>
  <c r="E304" i="3"/>
  <c r="D282" i="3"/>
  <c r="D274" i="3"/>
  <c r="E282" i="3"/>
  <c r="E274" i="3"/>
  <c r="F284" i="3"/>
  <c r="F276" i="3"/>
  <c r="D268" i="3"/>
  <c r="E289" i="3"/>
  <c r="D292" i="3"/>
  <c r="D294" i="3"/>
  <c r="E296" i="3"/>
  <c r="F298" i="3"/>
  <c r="D306" i="3"/>
  <c r="F303" i="3"/>
  <c r="D281" i="3"/>
  <c r="D277" i="3"/>
  <c r="D273" i="3"/>
  <c r="D269" i="3"/>
  <c r="E281" i="3"/>
  <c r="E277" i="3"/>
  <c r="E273" i="3"/>
  <c r="E269" i="3"/>
  <c r="F283" i="3"/>
  <c r="F279" i="3"/>
  <c r="F275" i="3"/>
  <c r="F271" i="3"/>
  <c r="D286" i="3"/>
  <c r="D287" i="3"/>
  <c r="E288" i="3"/>
  <c r="F289" i="3"/>
  <c r="D301" i="3"/>
  <c r="D297" i="3"/>
  <c r="D293" i="3"/>
  <c r="E299" i="3"/>
  <c r="E295" i="3"/>
  <c r="F301" i="3"/>
  <c r="F297" i="3"/>
  <c r="F293" i="3"/>
  <c r="D305" i="3"/>
  <c r="E306" i="3"/>
  <c r="F307" i="3"/>
  <c r="D284" i="3"/>
  <c r="D280" i="3"/>
  <c r="D276" i="3"/>
  <c r="D272" i="3"/>
  <c r="E284" i="3"/>
  <c r="E280" i="3"/>
  <c r="E276" i="3"/>
  <c r="E272" i="3"/>
  <c r="E268" i="3"/>
  <c r="F282" i="3"/>
  <c r="F278" i="3"/>
  <c r="F274" i="3"/>
  <c r="F270" i="3"/>
  <c r="D290" i="3"/>
  <c r="E286" i="3"/>
  <c r="E287" i="3"/>
  <c r="F288" i="3"/>
  <c r="D300" i="3"/>
  <c r="D296" i="3"/>
  <c r="E292" i="3"/>
  <c r="E298" i="3"/>
  <c r="E294" i="3"/>
  <c r="F300" i="3"/>
  <c r="F296" i="3"/>
  <c r="D303" i="3"/>
  <c r="D304" i="3"/>
  <c r="E305" i="3"/>
  <c r="F306" i="3"/>
  <c r="F305" i="3"/>
  <c r="I210" i="3"/>
  <c r="E210" i="3"/>
  <c r="G209" i="3"/>
  <c r="I208" i="3"/>
  <c r="E208" i="3"/>
  <c r="H210" i="3"/>
  <c r="D210" i="3"/>
  <c r="F209" i="3"/>
  <c r="H208" i="3"/>
  <c r="D208" i="3"/>
  <c r="G210" i="3"/>
  <c r="I209" i="3"/>
  <c r="E209" i="3"/>
  <c r="G208" i="3"/>
  <c r="F210" i="3"/>
  <c r="H209" i="3"/>
  <c r="D209" i="3"/>
  <c r="F208" i="3"/>
  <c r="E217" i="3"/>
  <c r="D217" i="3"/>
  <c r="E216" i="3"/>
  <c r="D218" i="3"/>
  <c r="D216" i="3"/>
  <c r="D198" i="3"/>
  <c r="E199" i="3"/>
  <c r="D199" i="3"/>
  <c r="E200" i="3"/>
  <c r="E198" i="3"/>
  <c r="D200" i="3"/>
  <c r="E192" i="3"/>
  <c r="G191" i="3"/>
  <c r="I190" i="3"/>
  <c r="E190" i="3"/>
  <c r="H192" i="3"/>
  <c r="D192" i="3"/>
  <c r="F191" i="3"/>
  <c r="H190" i="3"/>
  <c r="D190" i="3"/>
  <c r="G192" i="3"/>
  <c r="I191" i="3"/>
  <c r="E191" i="3"/>
  <c r="G190" i="3"/>
  <c r="F192" i="3"/>
  <c r="H191" i="3"/>
  <c r="D191" i="3"/>
  <c r="F190" i="3"/>
  <c r="C41" i="12"/>
  <c r="L41" i="12"/>
  <c r="M4" i="12"/>
  <c r="D4" i="12"/>
  <c r="D6" i="11"/>
  <c r="E6" i="11"/>
  <c r="F6" i="11"/>
  <c r="G6" i="11"/>
  <c r="H6" i="11"/>
  <c r="I6" i="11"/>
  <c r="J6" i="11"/>
  <c r="K6" i="11"/>
  <c r="L6" i="11"/>
  <c r="M6" i="11"/>
  <c r="N6" i="11"/>
  <c r="O6" i="11"/>
  <c r="P6" i="11"/>
  <c r="Q6" i="11"/>
  <c r="R6" i="11"/>
  <c r="S6" i="11"/>
  <c r="T6" i="11"/>
  <c r="C6" i="11"/>
  <c r="B180" i="3"/>
  <c r="B173" i="3"/>
  <c r="B166" i="3"/>
  <c r="B146" i="3"/>
  <c r="U41" i="12"/>
  <c r="W4" i="12"/>
  <c r="F160" i="3" l="1"/>
  <c r="D147" i="3"/>
  <c r="D153" i="3"/>
  <c r="D149" i="3"/>
  <c r="E153" i="3"/>
  <c r="E151" i="3"/>
  <c r="D157" i="3"/>
  <c r="F151" i="3"/>
  <c r="E150" i="3"/>
  <c r="E159" i="3"/>
  <c r="F147" i="3"/>
  <c r="D159" i="3"/>
  <c r="D151" i="3"/>
  <c r="D156" i="3"/>
  <c r="D162" i="3"/>
  <c r="E157" i="3"/>
  <c r="E162" i="3"/>
  <c r="F154" i="3"/>
  <c r="D150" i="3"/>
  <c r="D155" i="3"/>
  <c r="D161" i="3"/>
  <c r="E156" i="3"/>
  <c r="E161" i="3"/>
  <c r="F163" i="3"/>
  <c r="F150" i="3"/>
  <c r="F157" i="3"/>
  <c r="F153" i="3"/>
  <c r="F162" i="3"/>
  <c r="D164" i="3"/>
  <c r="D160" i="3"/>
  <c r="E149" i="3"/>
  <c r="E155" i="3"/>
  <c r="E164" i="3"/>
  <c r="E160" i="3"/>
  <c r="F149" i="3"/>
  <c r="F156" i="3"/>
  <c r="F159" i="3"/>
  <c r="F161" i="3"/>
  <c r="D148" i="3"/>
  <c r="D154" i="3"/>
  <c r="D163" i="3"/>
  <c r="E148" i="3"/>
  <c r="E154" i="3"/>
  <c r="E163" i="3"/>
  <c r="E147" i="3"/>
  <c r="F148" i="3"/>
  <c r="F155" i="3"/>
  <c r="F164" i="3"/>
  <c r="B138" i="3"/>
  <c r="B131" i="3"/>
  <c r="B124" i="3"/>
  <c r="B102" i="3"/>
  <c r="D103" i="3" s="1"/>
  <c r="F104" i="3" l="1"/>
  <c r="D132" i="3"/>
  <c r="F132" i="3"/>
  <c r="E132" i="3"/>
  <c r="E133" i="3"/>
  <c r="D134" i="3"/>
  <c r="F134" i="3"/>
  <c r="D133" i="3"/>
  <c r="E134" i="3"/>
  <c r="F133" i="3"/>
  <c r="E141" i="3"/>
  <c r="F140" i="3"/>
  <c r="E140" i="3"/>
  <c r="F139" i="3"/>
  <c r="D141" i="3"/>
  <c r="E139" i="3"/>
  <c r="D139" i="3"/>
  <c r="D140" i="3"/>
  <c r="F141" i="3"/>
  <c r="D125" i="3"/>
  <c r="E127" i="3"/>
  <c r="F126" i="3"/>
  <c r="E126" i="3"/>
  <c r="F125" i="3"/>
  <c r="D127" i="3"/>
  <c r="E125" i="3"/>
  <c r="D126" i="3"/>
  <c r="F127" i="3"/>
  <c r="D113" i="3"/>
  <c r="F115" i="3"/>
  <c r="E119" i="3"/>
  <c r="E112" i="3"/>
  <c r="D121" i="3"/>
  <c r="E118" i="3"/>
  <c r="D115" i="3"/>
  <c r="E115" i="3"/>
  <c r="E111" i="3"/>
  <c r="F113" i="3"/>
  <c r="D120" i="3"/>
  <c r="E121" i="3"/>
  <c r="E117" i="3"/>
  <c r="F119" i="3"/>
  <c r="E113" i="3"/>
  <c r="D111" i="3"/>
  <c r="D118" i="3"/>
  <c r="F121" i="3"/>
  <c r="D112" i="3"/>
  <c r="F114" i="3"/>
  <c r="D117" i="3"/>
  <c r="F120" i="3"/>
  <c r="D114" i="3"/>
  <c r="E114" i="3"/>
  <c r="F111" i="3"/>
  <c r="F112" i="3"/>
  <c r="D119" i="3"/>
  <c r="E120" i="3"/>
  <c r="F117" i="3"/>
  <c r="F118" i="3"/>
  <c r="E103" i="3"/>
  <c r="D109" i="3"/>
  <c r="F103" i="3"/>
  <c r="D108" i="3"/>
  <c r="E107" i="3"/>
  <c r="F107" i="3"/>
  <c r="D104" i="3"/>
  <c r="D107" i="3"/>
  <c r="E106" i="3"/>
  <c r="F106" i="3"/>
  <c r="D106" i="3"/>
  <c r="E109" i="3"/>
  <c r="E105" i="3"/>
  <c r="F109" i="3"/>
  <c r="F105" i="3"/>
  <c r="D105" i="3"/>
  <c r="E108" i="3"/>
  <c r="E104" i="3"/>
  <c r="F108" i="3"/>
  <c r="V25" i="10"/>
  <c r="N25" i="10"/>
  <c r="D25" i="10"/>
  <c r="X4" i="10"/>
  <c r="O4" i="10"/>
  <c r="E4" i="10"/>
  <c r="B82" i="3" l="1"/>
  <c r="F83" i="3" s="1"/>
  <c r="E91" i="3" l="1"/>
  <c r="D89" i="3"/>
  <c r="F86" i="3"/>
  <c r="D85" i="3"/>
  <c r="E83" i="3"/>
  <c r="E87" i="3"/>
  <c r="F90" i="3"/>
  <c r="D88" i="3"/>
  <c r="D84" i="3"/>
  <c r="E90" i="3"/>
  <c r="E86" i="3"/>
  <c r="E82" i="3"/>
  <c r="F89" i="3"/>
  <c r="F85" i="3"/>
  <c r="D91" i="3"/>
  <c r="D87" i="3"/>
  <c r="D83" i="3"/>
  <c r="E89" i="3"/>
  <c r="E85" i="3"/>
  <c r="F82" i="3"/>
  <c r="F88" i="3"/>
  <c r="F84" i="3"/>
  <c r="D90" i="3"/>
  <c r="D86" i="3"/>
  <c r="D82" i="3"/>
  <c r="E88" i="3"/>
  <c r="E84" i="3"/>
  <c r="F91" i="3"/>
  <c r="F87" i="3"/>
  <c r="B94" i="3"/>
  <c r="E94" i="3" l="1"/>
  <c r="D96" i="3"/>
  <c r="F94" i="3"/>
  <c r="E95" i="3"/>
  <c r="F95" i="3"/>
  <c r="E96" i="3"/>
  <c r="D94" i="3"/>
  <c r="F96" i="3"/>
  <c r="D95" i="3"/>
  <c r="G5" i="3"/>
  <c r="J7" i="3" l="1"/>
  <c r="K6" i="3"/>
  <c r="K7" i="3"/>
  <c r="J6" i="3"/>
  <c r="K5" i="3"/>
  <c r="J5" i="3"/>
  <c r="I7" i="3"/>
  <c r="I6" i="3"/>
  <c r="I5" i="3"/>
  <c r="AG25" i="6" l="1"/>
  <c r="X25" i="6"/>
  <c r="O25" i="6"/>
  <c r="E25" i="6"/>
  <c r="AG4" i="6"/>
  <c r="X4" i="6"/>
  <c r="O4" i="6"/>
  <c r="E4" i="6"/>
  <c r="B75" i="3" l="1"/>
  <c r="B68" i="3"/>
  <c r="B61" i="3"/>
  <c r="B54" i="3"/>
  <c r="F56" i="3" l="1"/>
  <c r="F63" i="3"/>
  <c r="F78" i="3"/>
  <c r="D57" i="3"/>
  <c r="E55" i="3"/>
  <c r="F57" i="3"/>
  <c r="D55" i="3"/>
  <c r="E57" i="3"/>
  <c r="F55" i="3"/>
  <c r="E56" i="3"/>
  <c r="D56" i="3"/>
  <c r="D64" i="3"/>
  <c r="E62" i="3"/>
  <c r="F64" i="3"/>
  <c r="D63" i="3"/>
  <c r="D62" i="3"/>
  <c r="E64" i="3"/>
  <c r="F62" i="3"/>
  <c r="E63" i="3"/>
  <c r="F77" i="3"/>
  <c r="F76" i="3"/>
  <c r="D76" i="3"/>
  <c r="D78" i="3"/>
  <c r="E78" i="3"/>
  <c r="E76" i="3"/>
  <c r="D77" i="3"/>
  <c r="E77" i="3"/>
  <c r="D70" i="3"/>
  <c r="F71" i="3"/>
  <c r="D69" i="3"/>
  <c r="F70" i="3"/>
  <c r="E69" i="3"/>
  <c r="E71" i="3"/>
  <c r="E70" i="3"/>
  <c r="F69" i="3"/>
  <c r="D71" i="3"/>
  <c r="B28" i="3" l="1"/>
  <c r="D29" i="3" s="1"/>
  <c r="F50" i="3" l="1"/>
  <c r="E51" i="3"/>
  <c r="D49" i="3"/>
  <c r="F47" i="3"/>
  <c r="E46" i="3"/>
  <c r="D45" i="3"/>
  <c r="F38" i="3"/>
  <c r="F37" i="3"/>
  <c r="E41" i="3"/>
  <c r="D40" i="3"/>
  <c r="F31" i="3"/>
  <c r="F35" i="3"/>
  <c r="E32" i="3"/>
  <c r="E29" i="3"/>
  <c r="D33" i="3"/>
  <c r="D34" i="3"/>
  <c r="E45" i="3"/>
  <c r="F41" i="3"/>
  <c r="F30" i="3"/>
  <c r="E35" i="3"/>
  <c r="F51" i="3"/>
  <c r="E49" i="3"/>
  <c r="F44" i="3"/>
  <c r="F43" i="3"/>
  <c r="E47" i="3"/>
  <c r="D46" i="3"/>
  <c r="F39" i="3"/>
  <c r="E38" i="3"/>
  <c r="E37" i="3"/>
  <c r="D41" i="3"/>
  <c r="F32" i="3"/>
  <c r="F29" i="3"/>
  <c r="E33" i="3"/>
  <c r="D30" i="3"/>
  <c r="D51" i="3"/>
  <c r="D43" i="3"/>
  <c r="D39" i="3"/>
  <c r="E31" i="3"/>
  <c r="F49" i="3"/>
  <c r="D50" i="3"/>
  <c r="F45" i="3"/>
  <c r="E44" i="3"/>
  <c r="E43" i="3"/>
  <c r="D47" i="3"/>
  <c r="F40" i="3"/>
  <c r="E39" i="3"/>
  <c r="D38" i="3"/>
  <c r="D37" i="3"/>
  <c r="F33" i="3"/>
  <c r="E30" i="3"/>
  <c r="E34" i="3"/>
  <c r="D31" i="3"/>
  <c r="D35" i="3"/>
  <c r="E50" i="3"/>
  <c r="F46" i="3"/>
  <c r="D44" i="3"/>
  <c r="E40" i="3"/>
  <c r="F34" i="3"/>
  <c r="D32" i="3"/>
  <c r="D17" i="5"/>
  <c r="E17" i="5"/>
  <c r="F17" i="5"/>
  <c r="G17" i="5"/>
  <c r="H17" i="5"/>
  <c r="I17" i="5"/>
  <c r="J17" i="5"/>
  <c r="K17" i="5"/>
  <c r="L17" i="5"/>
  <c r="M17" i="5"/>
  <c r="N17" i="5"/>
  <c r="O17" i="5"/>
  <c r="P17" i="5"/>
  <c r="Q17" i="5"/>
  <c r="R17" i="5"/>
  <c r="S17" i="5"/>
  <c r="T17" i="5"/>
  <c r="C17" i="5"/>
  <c r="D12" i="5"/>
  <c r="E12" i="5"/>
  <c r="F12" i="5"/>
  <c r="G12" i="5"/>
  <c r="H12" i="5"/>
  <c r="I12" i="5"/>
  <c r="J12" i="5"/>
  <c r="K12" i="5"/>
  <c r="L12" i="5"/>
  <c r="M12" i="5"/>
  <c r="N12" i="5"/>
  <c r="O12" i="5"/>
  <c r="P12" i="5"/>
  <c r="Q12" i="5"/>
  <c r="R12" i="5"/>
  <c r="S12" i="5"/>
  <c r="T12" i="5"/>
  <c r="C12" i="5"/>
  <c r="D5" i="5"/>
  <c r="E5" i="5"/>
  <c r="F5" i="5"/>
  <c r="G5" i="5"/>
  <c r="H5" i="5"/>
  <c r="I5" i="5"/>
  <c r="J5" i="5"/>
  <c r="K5" i="5"/>
  <c r="L5" i="5"/>
  <c r="M5" i="5"/>
  <c r="N5" i="5"/>
  <c r="O5" i="5"/>
  <c r="P5" i="5"/>
  <c r="Q5" i="5"/>
  <c r="R5" i="5"/>
  <c r="S5" i="5"/>
  <c r="T5" i="5"/>
  <c r="C5" i="5"/>
  <c r="B21" i="3" l="1"/>
  <c r="F22" i="3" l="1"/>
  <c r="F23" i="3"/>
  <c r="E21" i="3"/>
  <c r="D23" i="3"/>
  <c r="E22" i="3"/>
  <c r="F21" i="3"/>
  <c r="E23" i="3"/>
  <c r="D21" i="3"/>
  <c r="D22" i="3"/>
  <c r="B5" i="3"/>
  <c r="D5" i="3" l="1"/>
  <c r="D8" i="3"/>
  <c r="D12" i="3"/>
  <c r="D16" i="3"/>
  <c r="F5" i="3"/>
  <c r="E9" i="3"/>
  <c r="E13" i="3"/>
  <c r="E17" i="3"/>
  <c r="F8" i="3"/>
  <c r="F12" i="3"/>
  <c r="F16" i="3"/>
  <c r="F17" i="3"/>
  <c r="D15" i="3"/>
  <c r="E16" i="3"/>
  <c r="D9" i="3"/>
  <c r="D13" i="3"/>
  <c r="D17" i="3"/>
  <c r="E6" i="3"/>
  <c r="E10" i="3"/>
  <c r="E14" i="3"/>
  <c r="E18" i="3"/>
  <c r="F9" i="3"/>
  <c r="F13" i="3"/>
  <c r="D7" i="3"/>
  <c r="D11" i="3"/>
  <c r="E8" i="3"/>
  <c r="F7" i="3"/>
  <c r="F15" i="3"/>
  <c r="D6" i="3"/>
  <c r="D10" i="3"/>
  <c r="D14" i="3"/>
  <c r="D18" i="3"/>
  <c r="E7" i="3"/>
  <c r="E11" i="3"/>
  <c r="E15" i="3"/>
  <c r="F6" i="3"/>
  <c r="F10" i="3"/>
  <c r="F14" i="3"/>
  <c r="F18" i="3"/>
  <c r="E5" i="3"/>
  <c r="E12" i="3"/>
  <c r="F11" i="3"/>
</calcChain>
</file>

<file path=xl/sharedStrings.xml><?xml version="1.0" encoding="utf-8"?>
<sst xmlns="http://schemas.openxmlformats.org/spreadsheetml/2006/main" count="1689" uniqueCount="367">
  <si>
    <t>Survey Years:</t>
  </si>
  <si>
    <t>Grades:</t>
  </si>
  <si>
    <t>7th Grade</t>
  </si>
  <si>
    <t>9th Grade</t>
  </si>
  <si>
    <t>11th Grade</t>
  </si>
  <si>
    <t>RECENT SUBSTANCE USE</t>
  </si>
  <si>
    <t>Past 30 Day Use</t>
  </si>
  <si>
    <t>Electronic vapor product</t>
  </si>
  <si>
    <t>Alcohol</t>
  </si>
  <si>
    <t>Marijuana</t>
  </si>
  <si>
    <t>Cigarettes</t>
  </si>
  <si>
    <t>Any prescription drug</t>
  </si>
  <si>
    <t>Rx (Ritalin, Adoral, Xanax)</t>
  </si>
  <si>
    <t>Rx Painkillers (OxyContin)</t>
  </si>
  <si>
    <t>Inhalants</t>
  </si>
  <si>
    <t>Cocaine</t>
  </si>
  <si>
    <t>Barbituates</t>
  </si>
  <si>
    <t>Heroin</t>
  </si>
  <si>
    <t>Club Drugs</t>
  </si>
  <si>
    <t>Methamphetamine</t>
  </si>
  <si>
    <t>Steroids</t>
  </si>
  <si>
    <t>Select Year:</t>
  </si>
  <si>
    <t>Select Outcome:</t>
  </si>
  <si>
    <t>Use Outcomes:</t>
  </si>
  <si>
    <t></t>
  </si>
  <si>
    <t>7th</t>
  </si>
  <si>
    <t>9th</t>
  </si>
  <si>
    <t>11th</t>
  </si>
  <si>
    <t>l</t>
  </si>
  <si>
    <t>Data come from the Michigan Department of Education (county level) and from your school districts and have been aggregated to provide you with the most useful information to inform your school imporovement plans.</t>
  </si>
  <si>
    <r>
      <t xml:space="preserve">Data have been entered for you by staff and consultants for Eaton RESA. The most useful information will come from the </t>
    </r>
    <r>
      <rPr>
        <b/>
        <sz val="11"/>
        <color theme="1"/>
        <rFont val="Calibri"/>
        <family val="2"/>
        <scheme val="minor"/>
      </rPr>
      <t xml:space="preserve">Graphs </t>
    </r>
    <r>
      <rPr>
        <sz val="11"/>
        <color theme="1"/>
        <rFont val="Calibri"/>
        <family val="2"/>
        <scheme val="minor"/>
      </rPr>
      <t>tabs displayed below.</t>
    </r>
  </si>
  <si>
    <t>Blue shaded boxes represent 7th grade data</t>
  </si>
  <si>
    <t>Red shaded boxes represent 9th grade data</t>
  </si>
  <si>
    <t>Green shaded boxes represent 11th grade data</t>
  </si>
  <si>
    <t>Longitudinal</t>
  </si>
  <si>
    <t>Use Longitudinal:</t>
  </si>
  <si>
    <r>
      <rPr>
        <u/>
        <sz val="11"/>
        <color theme="1"/>
        <rFont val="Calibri"/>
        <family val="2"/>
        <scheme val="minor"/>
      </rPr>
      <t>Cross-sectional</t>
    </r>
    <r>
      <rPr>
        <sz val="11"/>
        <color theme="1"/>
        <rFont val="Calibri"/>
        <family val="2"/>
        <scheme val="minor"/>
      </rPr>
      <t xml:space="preserve"> graphs display data by grade level </t>
    </r>
    <r>
      <rPr>
        <b/>
        <sz val="11"/>
        <color theme="1"/>
        <rFont val="Calibri"/>
        <family val="2"/>
        <scheme val="minor"/>
      </rPr>
      <t>for every outcome for one survey year</t>
    </r>
    <r>
      <rPr>
        <sz val="11"/>
        <color theme="1"/>
        <rFont val="Calibri"/>
        <family val="2"/>
        <scheme val="minor"/>
      </rPr>
      <t xml:space="preserve">.
</t>
    </r>
    <r>
      <rPr>
        <u/>
        <sz val="11"/>
        <color theme="1"/>
        <rFont val="Calibri"/>
        <family val="2"/>
        <scheme val="minor"/>
      </rPr>
      <t>Longitudinal</t>
    </r>
    <r>
      <rPr>
        <sz val="11"/>
        <color theme="1"/>
        <rFont val="Calibri"/>
        <family val="2"/>
        <scheme val="minor"/>
      </rPr>
      <t xml:space="preserve"> graphs display data by grade level for </t>
    </r>
    <r>
      <rPr>
        <b/>
        <sz val="11"/>
        <color theme="1"/>
        <rFont val="Calibri"/>
        <family val="2"/>
        <scheme val="minor"/>
      </rPr>
      <t>one outcome across multiple survey years.</t>
    </r>
  </si>
  <si>
    <t>Cross-Sectional</t>
  </si>
  <si>
    <t>PERCEPTIONS OF RISK, WRONGNESS</t>
  </si>
  <si>
    <t>Percentage of students who reported…</t>
  </si>
  <si>
    <t>easy to get</t>
  </si>
  <si>
    <t>NOT easy to get</t>
  </si>
  <si>
    <t>binge use is risky</t>
  </si>
  <si>
    <t>use by peers is wrong</t>
  </si>
  <si>
    <t>peer disapproval</t>
  </si>
  <si>
    <t>parental disapproval</t>
  </si>
  <si>
    <t>regular use is risky</t>
  </si>
  <si>
    <t>use is risky</t>
  </si>
  <si>
    <t>Use Cross Sectional:</t>
  </si>
  <si>
    <t>Perceptions Cross Sectional:</t>
  </si>
  <si>
    <t>Prescription Drugs</t>
  </si>
  <si>
    <t>Perceptions Longitudinal:</t>
  </si>
  <si>
    <t>Background Information</t>
  </si>
  <si>
    <t>Guide and Key</t>
  </si>
  <si>
    <t>Instructions for Use</t>
  </si>
  <si>
    <t>You could also choose to paste the chart as a GIF, PNG, or JPG file.  We do not recommend pasting as a Microsoft Excel Chart Object as</t>
  </si>
  <si>
    <t>it is too easy to accidently resize objects within the chart.</t>
  </si>
  <si>
    <t>Orange tabs display data for a set of outcomes</t>
  </si>
  <si>
    <t>Teal tabs display graphs based on outcomes selected from drop-down menus</t>
  </si>
  <si>
    <t>You will see a "Paste Special" dropdown appear, click on this. Then choose "Picture (Windows Metafile)" and hit ok.</t>
  </si>
  <si>
    <t>Data are based on Michigan Profile for Healthy Youth (MiPHY) surveys admistered every two years and aggregated by the Michigan Department of Education.</t>
  </si>
  <si>
    <t xml:space="preserve">Alcohol Perceptions, </t>
  </si>
  <si>
    <t xml:space="preserve">Marijuana Perceptions, </t>
  </si>
  <si>
    <t>Cigarettes Perceptions,</t>
  </si>
  <si>
    <t>Prescription Drugs Perceptions,</t>
  </si>
  <si>
    <t xml:space="preserve">Alcohol Perceptions for </t>
  </si>
  <si>
    <t>Marijuana Perceptions for</t>
  </si>
  <si>
    <t>Cigarettes Perceptions for</t>
  </si>
  <si>
    <t>Prescription Drugs Perceptions for</t>
  </si>
  <si>
    <t>Data aggregation, toolkit design, and staffing support provided by:</t>
  </si>
  <si>
    <t>PERCEPTION OF RISK, WRONGNESS</t>
  </si>
  <si>
    <r>
      <rPr>
        <b/>
        <sz val="11"/>
        <color theme="1"/>
        <rFont val="Calibri"/>
        <family val="2"/>
        <scheme val="minor"/>
      </rPr>
      <t>#N/A</t>
    </r>
    <r>
      <rPr>
        <sz val="11"/>
        <color theme="1"/>
        <rFont val="Calibri"/>
        <family val="2"/>
        <scheme val="minor"/>
      </rPr>
      <t xml:space="preserve"> indicates that that particular question is not on the survey for that grade, or that data are not available for that population, year,</t>
    </r>
  </si>
  <si>
    <t>FIRST USE</t>
  </si>
  <si>
    <t>LONGITUDINAL</t>
  </si>
  <si>
    <t>Select Grade:</t>
  </si>
  <si>
    <t>First alcohol use</t>
  </si>
  <si>
    <t>First time drunk</t>
  </si>
  <si>
    <t>First marijuana use</t>
  </si>
  <si>
    <t>Average age of first use</t>
  </si>
  <si>
    <t>SEXUAL BEHAVIOR</t>
  </si>
  <si>
    <t>Ever had same sex sexual contact</t>
  </si>
  <si>
    <t>Talked about sex with parents</t>
  </si>
  <si>
    <t>Sexual Behavior Cross Sectional:</t>
  </si>
  <si>
    <t>Sexual Behavior Longitudinal:</t>
  </si>
  <si>
    <t>Identify as LGB</t>
  </si>
  <si>
    <t>Ever had intercourse</t>
  </si>
  <si>
    <t>Intercourse with 1+ persons in 3 mos.</t>
  </si>
  <si>
    <t>First partner 3+ years older</t>
  </si>
  <si>
    <t>Intercourse with 4+ persons (3+ for 7th)</t>
  </si>
  <si>
    <t>Used condom during last intercourse</t>
  </si>
  <si>
    <t>Drank or drugs before last sexual intercourse</t>
  </si>
  <si>
    <t>Physically forced to have unwanted sex</t>
  </si>
  <si>
    <r>
      <t xml:space="preserve">You may replace the data in the </t>
    </r>
    <r>
      <rPr>
        <b/>
        <sz val="11"/>
        <color theme="9" tint="-0.249977111117893"/>
        <rFont val="Calibri"/>
        <family val="2"/>
        <scheme val="minor"/>
      </rPr>
      <t>Orange</t>
    </r>
    <r>
      <rPr>
        <sz val="11"/>
        <color theme="1"/>
        <rFont val="Calibri"/>
        <family val="2"/>
        <scheme val="minor"/>
      </rPr>
      <t xml:space="preserve"> tabs with data from your school or district. If you do so, the graphs for those data will automatically update with the new data for the outcomes selected in the dropdown menus. Be sure to enter "</t>
    </r>
    <r>
      <rPr>
        <b/>
        <sz val="11"/>
        <color theme="1"/>
        <rFont val="Calibri"/>
        <family val="2"/>
        <scheme val="minor"/>
      </rPr>
      <t>#N/A</t>
    </r>
    <r>
      <rPr>
        <sz val="11"/>
        <color theme="1"/>
        <rFont val="Calibri"/>
        <family val="2"/>
        <scheme val="minor"/>
      </rPr>
      <t>" for any missing data.</t>
    </r>
  </si>
  <si>
    <t>Copy the charts into the presentation or report of your choice.</t>
  </si>
  <si>
    <t>You may notice that your text boxes may resize after you paste a chart.  Adjust the text box sizes as needed afterwards.</t>
  </si>
  <si>
    <t>If it is hard to see the chart text once pasted, try increasing the font or bolding the font in Excel and then repasting.</t>
  </si>
  <si>
    <t>Special thanks to Sarah Surna of BEDHD, Travis Neller of MPHI, and Corbin J. Standley for the initial development and continuous improvement of the MiPHY Toolkit. Funding for this project is provided by the Mid-State Health Network as part of the Partnerships for Success Grant (FY21) issued by the Substance Abuse and Mental Health Services Administration.</t>
  </si>
  <si>
    <t>SAFETY</t>
  </si>
  <si>
    <t>Bullying</t>
  </si>
  <si>
    <t>Bullied at school last year</t>
  </si>
  <si>
    <t>Electronically bullied last year</t>
  </si>
  <si>
    <t>Heard threats to other students</t>
  </si>
  <si>
    <t>Read e-mail or website threats</t>
  </si>
  <si>
    <t>Read email or website rumors</t>
  </si>
  <si>
    <t>Did not attend because felt unsafe</t>
  </si>
  <si>
    <t>Witnessed Property Damage</t>
  </si>
  <si>
    <t>Intimate Partner Violence</t>
  </si>
  <si>
    <t>Negative Outcomes</t>
  </si>
  <si>
    <t>MH/Suicide</t>
  </si>
  <si>
    <t>Depression</t>
  </si>
  <si>
    <t>Considered suicide</t>
  </si>
  <si>
    <t>Made suicide plan</t>
  </si>
  <si>
    <t>Attempted suicide</t>
  </si>
  <si>
    <t>Attempt resulted in Medical Tx</t>
  </si>
  <si>
    <t xml:space="preserve">Bullying, </t>
  </si>
  <si>
    <t xml:space="preserve">Negative Outcomes, </t>
  </si>
  <si>
    <t>MH/Suicide,</t>
  </si>
  <si>
    <t>Feel unsafe or very sunsafe at school</t>
  </si>
  <si>
    <t>Safety Cross Sectional:</t>
  </si>
  <si>
    <t>Safety Longitudinal:</t>
  </si>
  <si>
    <t>2+ Lifetime Traumatic Experiences</t>
  </si>
  <si>
    <t>Forced unwanted sexual acts</t>
  </si>
  <si>
    <t>Threatened/ injured by Weapon</t>
  </si>
  <si>
    <r>
      <t xml:space="preserve">Adjust data label positions and formatting as desired </t>
    </r>
    <r>
      <rPr>
        <b/>
        <sz val="11"/>
        <color theme="1"/>
        <rFont val="Calibri"/>
        <family val="2"/>
        <scheme val="minor"/>
      </rPr>
      <t xml:space="preserve">prior </t>
    </r>
    <r>
      <rPr>
        <sz val="11"/>
        <color theme="1"/>
        <rFont val="Calibri"/>
        <family val="2"/>
        <scheme val="minor"/>
      </rPr>
      <t>to copying the chart for use in reports and/or presentations.</t>
    </r>
  </si>
  <si>
    <r>
      <t xml:space="preserve">We </t>
    </r>
    <r>
      <rPr>
        <b/>
        <sz val="11"/>
        <color theme="1"/>
        <rFont val="Calibri"/>
        <family val="2"/>
        <scheme val="minor"/>
      </rPr>
      <t>do not</t>
    </r>
    <r>
      <rPr>
        <sz val="11"/>
        <color theme="1"/>
        <rFont val="Calibri"/>
        <family val="2"/>
        <scheme val="minor"/>
      </rPr>
      <t xml:space="preserve"> recommend a simple copy and paste for charts/graphs as your chart objects will most likely be resized.</t>
    </r>
  </si>
  <si>
    <t>"Paste".</t>
  </si>
  <si>
    <t>To do this, highlight the chart in Excel by clicking on it. Then hit right click and choose "Copy". Then go to your file, right click and select</t>
  </si>
  <si>
    <t>Select the chart itself as well as the header above the chart before copying.</t>
  </si>
  <si>
    <t>PHYSICAL HEALTH</t>
  </si>
  <si>
    <t>Weight</t>
  </si>
  <si>
    <t>Nutrition</t>
  </si>
  <si>
    <t>Physical Activity</t>
  </si>
  <si>
    <t>Obese (&gt;= 95th percentile)</t>
  </si>
  <si>
    <t>Overweight (&gt;= 85th to &lt; 95th percentile)</t>
  </si>
  <si>
    <t>Healthy weight (&lt; 85th percentile)</t>
  </si>
  <si>
    <t>Describe self as slightly or very overweight</t>
  </si>
  <si>
    <t>Trying to lose weight</t>
  </si>
  <si>
    <t>Had breakfast every day in the past week</t>
  </si>
  <si>
    <t>Did not eat breakfast in the past week</t>
  </si>
  <si>
    <t>Drank soda 1+ times per day during past week</t>
  </si>
  <si>
    <t>Ate 5+ servings per day of fruits/ vegetables during past week</t>
  </si>
  <si>
    <t>Drank 3+ glasses per day of milk during the past week</t>
  </si>
  <si>
    <t>Play on any sports team</t>
  </si>
  <si>
    <t>Physically active for 60+ mins per day on 5+ days in past week</t>
  </si>
  <si>
    <t>Attended phys ed classes 1+ days during average week</t>
  </si>
  <si>
    <t>Watch 3+ hours per day of TV on an average school day</t>
  </si>
  <si>
    <t>Played video, computer games, non-school computer use 3+ hours average day</t>
  </si>
  <si>
    <t>Had 1+ concussions from from sports/ activity in last year</t>
  </si>
  <si>
    <t>PhysHealth Cross Sectional:</t>
  </si>
  <si>
    <t>PhysHealth Longitudinal:</t>
  </si>
  <si>
    <t>Physical Health</t>
  </si>
  <si>
    <r>
      <t>Weight Trends (</t>
    </r>
    <r>
      <rPr>
        <b/>
        <i/>
        <sz val="11"/>
        <color theme="1"/>
        <rFont val="Calibri"/>
        <family val="2"/>
        <scheme val="minor"/>
      </rPr>
      <t>no dropdown to select</t>
    </r>
    <r>
      <rPr>
        <sz val="11"/>
        <color theme="1"/>
        <rFont val="Calibri"/>
        <family val="2"/>
        <scheme val="minor"/>
      </rPr>
      <t>)</t>
    </r>
  </si>
  <si>
    <t xml:space="preserve"> or grade. These data will not appear on cross-sectional or longitudinal graphs.</t>
  </si>
  <si>
    <r>
      <t xml:space="preserve">A "Behind the Scenes" tab is hidden in the Toolkit in order to operate the graphs and various formulas and functions throughout the Toolkit. It is recommended that this tab </t>
    </r>
    <r>
      <rPr>
        <b/>
        <sz val="11"/>
        <color theme="1"/>
        <rFont val="Calibri"/>
        <family val="2"/>
        <scheme val="minor"/>
      </rPr>
      <t>not be altered in any way</t>
    </r>
    <r>
      <rPr>
        <sz val="11"/>
        <color theme="1"/>
        <rFont val="Calibri"/>
        <family val="2"/>
        <scheme val="minor"/>
      </rPr>
      <t>; however, to find it, right-click on any tab, select "Unhide...", and click "Behind the Scenes". The black "Behind the Scenes" tab will then appear.</t>
    </r>
  </si>
  <si>
    <r>
      <t>*</t>
    </r>
    <r>
      <rPr>
        <b/>
        <sz val="11"/>
        <color theme="1"/>
        <rFont val="Calibri"/>
        <family val="2"/>
        <scheme val="minor"/>
      </rPr>
      <t>This page is formatted to print out on a single 8.5"x11" paper for easy reference</t>
    </r>
    <r>
      <rPr>
        <sz val="11"/>
        <color theme="1"/>
        <rFont val="Calibri"/>
        <family val="2"/>
        <scheme val="minor"/>
      </rPr>
      <t xml:space="preserve">. </t>
    </r>
    <r>
      <rPr>
        <b/>
        <sz val="11"/>
        <color theme="1"/>
        <rFont val="Calibri"/>
        <family val="2"/>
        <scheme val="minor"/>
      </rPr>
      <t>Simply go to "File" then "Print", or type "Ctrl + P" on your keyboard to print.</t>
    </r>
  </si>
  <si>
    <t>Survey Area/Tab</t>
  </si>
  <si>
    <t>Category</t>
  </si>
  <si>
    <t>Variable</t>
  </si>
  <si>
    <t>MiPHY Item</t>
  </si>
  <si>
    <t>Use</t>
  </si>
  <si>
    <t>N/A</t>
  </si>
  <si>
    <t>Percentage of students who used an electronic vapor product during the past 30 days</t>
  </si>
  <si>
    <t>Tobacco</t>
  </si>
  <si>
    <t>Percentage of students who had at least one drink of alcohol during the past 30 days</t>
  </si>
  <si>
    <t>Alcohol and Other Drugs</t>
  </si>
  <si>
    <t>MiPHY Report Referenced</t>
  </si>
  <si>
    <t>Percentage of students who used marijuana during the past 30 days</t>
  </si>
  <si>
    <t>Percentage of students who sniffed glue, or breathed the contents of spray cans, or inhaled any paints or sprays to get high during the past 30 days</t>
  </si>
  <si>
    <t>Percentage of students who took painkillers such as OxyContin, Codeine, Vidodin, or Percocet without a doctor’s prescription during the past 30 days</t>
  </si>
  <si>
    <t>Percentage of students who took a prescription drug such as Ritalin, Adderall, or Xanax without a doctor’s prescription during the past 30 days</t>
  </si>
  <si>
    <t>Percentage of students who took a prescription drug not prescribed to them, including painkillers, during the past 30 days</t>
  </si>
  <si>
    <t>Percentage of students who smoked cigarettes during the past 30 days</t>
  </si>
  <si>
    <t>Average age of first alcohol use (Note: Not a percentage)</t>
  </si>
  <si>
    <t>Average age of first time being drunk (Note: Not a percentage)</t>
  </si>
  <si>
    <t>Average age of first marijuana use (Note: Not a percentage)</t>
  </si>
  <si>
    <t>Percentage of students who used any form of cocaine during the past 30 days</t>
  </si>
  <si>
    <t>Percentage of students who have taken barbiturates without a doctor’s prescription during the past 30 days</t>
  </si>
  <si>
    <t>Percentage of students who used heroin one or more times during the past 30 days</t>
  </si>
  <si>
    <t>Percentage of students who used club drugs one or more times during the past 30 days</t>
  </si>
  <si>
    <t>Percentage of students who used steroids one or more times during the past 30 days</t>
  </si>
  <si>
    <t>Percentage of students who used methamphetamines one or more times during the past 30 days</t>
  </si>
  <si>
    <t>Perceptions</t>
  </si>
  <si>
    <t>Percentage of students who reported sort of easy or very easy to get alcohol</t>
  </si>
  <si>
    <t>(N/A - calculated from above item)</t>
  </si>
  <si>
    <t>Percentage of students who reported having five or more drinks of alcohol once or twice each weekend to be a moderate or great risk</t>
  </si>
  <si>
    <t>Percentage of students who reported their parents felt having one or two drinks of an alcoholic beverage nearly every day to be wrong or very wrong</t>
  </si>
  <si>
    <t>Percentage of students who reported taking one or two drinks of an alcoholic beverage nearly every day to be of moderate or great risk</t>
  </si>
  <si>
    <t>Percentage of students who reported their friends felt having one or two drinks of an alcoholic beverage nearly every day to be wrong or very wrong</t>
  </si>
  <si>
    <t>Percentage of students who reported that they somewhat disapprove or strongly disapprove of peers having one or two drinks of an alcoholic beverage nearly every day</t>
  </si>
  <si>
    <t>Percentage of students who reported sort of easy or very easy to get marijuana</t>
  </si>
  <si>
    <t>Percentage of students who reported sort of easy or very easy to get cigarettes</t>
  </si>
  <si>
    <t>Percentage of students who reported  smoking marijuana once or twice a week to be of moderate or great risk</t>
  </si>
  <si>
    <t>Percentage of students who reported their parents felt marijuana use to be wrong or very wrong</t>
  </si>
  <si>
    <t>Percentage of students who reported their friends felt smoking marijuana to be wrong or very wrong</t>
  </si>
  <si>
    <t>Percentage of students who reported  using prescription drugs that are not prescribed to them has moderate or great risk</t>
  </si>
  <si>
    <t>Percentage of students who reported their parents felt using prescription drugs not prescribed to them to be wrong or very wrong</t>
  </si>
  <si>
    <t>Percentage of students who reported their friends felt using prescription drugs not prescribed to them to be wrong or very wrong</t>
  </si>
  <si>
    <t>Percentage of students who reported  smoking one or more packs of cigarettes per day to be a moderate or great risk</t>
  </si>
  <si>
    <t>Percentage of students who reported their friends felt smoking tobacco to be wrong or very wrong</t>
  </si>
  <si>
    <t>Percentage of students who reported their parents felt cigarette use to be wrong or very wrong</t>
  </si>
  <si>
    <t>Sexual Behavior</t>
  </si>
  <si>
    <t>Percentage of students who ever had sexual intercourse</t>
  </si>
  <si>
    <t>Percentage of students who had sexual intercourse with one or more people during the past 3 months</t>
  </si>
  <si>
    <t>Among students who had sexual intercourse during the past three months, the percentage who drank alcohol or used drugs before last sexual intercourse</t>
  </si>
  <si>
    <t>Among students who had sexual intercourse during the past three months, the percentage who used a condom during last sexual intercourse</t>
  </si>
  <si>
    <t>Percentage of students who have ever been physically forced to have sexual intercourse when they did not want to</t>
  </si>
  <si>
    <t>Of students who ever had sexual intercourse, the percentage whose first partner was 3 or more years older</t>
  </si>
  <si>
    <t>Percentage of students who had sexual intercourse with four or more people during their life</t>
  </si>
  <si>
    <t>Percentage of students who identify as gay, lesbian, or bisexual</t>
  </si>
  <si>
    <t>Percentage of students who had ever had same sex sexual contact</t>
  </si>
  <si>
    <t>(N/A - no longer on survey)</t>
  </si>
  <si>
    <t>Safety</t>
  </si>
  <si>
    <t>Percentage of students who reported feeling unsafe or very unsafe at school</t>
  </si>
  <si>
    <t>Percentage of students who have been bullied on school property in the past 12 months</t>
  </si>
  <si>
    <t>Percentage of students who have been electronically bullied in the past 12 months</t>
  </si>
  <si>
    <t>Percentage of students who have heard students threaten to hurt other students one or more times during the past 12 months</t>
  </si>
  <si>
    <t>Percentage of students who have seen students wreck or damage other students' things one or more times during the past 12 months</t>
  </si>
  <si>
    <t>Percentage of students who have read e-mail or website messages that spread rumors about other students one or more times during the past 12 months</t>
  </si>
  <si>
    <t>Percentage of students who have read e-mail or website messages that contained threats to other students one or more times during the past 12 months</t>
  </si>
  <si>
    <t>Percentage of students who did not go to school because they felt unsafe at school or on their way to or from school on one or more of the past 30 days</t>
  </si>
  <si>
    <t>Violence</t>
  </si>
  <si>
    <t>Percentage of students who had been threatened or injured with a weapon such as a gun, knife, or club on school property one or more times during the past 12 months</t>
  </si>
  <si>
    <t>Percentage of students who reported 2 or more of the following things happened to them during their life: Death of a parent or care giver; Mental abuse; Physical abuse; Sexual abuse; Saw violence in home or neighborhood; Lived with person who had mental illness or attempted suicide; Lived with person who was an alcoholic or used drugs; Lived with person who went to jail or prison</t>
  </si>
  <si>
    <t>Percentage of students who were physically hurt on purpose by someone they were dating or going out with during the past 12 months</t>
  </si>
  <si>
    <t>Percentage of students who were forced to do sexual things they did not want to do by someone they were dating or going out with during the past 12 months</t>
  </si>
  <si>
    <t>Percentage of students who felt so sad or hopeless almost every day for two weeks or more in a row that they stopped doing some usual activities during the past 12 months</t>
  </si>
  <si>
    <t>Percentage of students who seriously considered attempting suicide during the past 12 months</t>
  </si>
  <si>
    <t>Percentage of students who made a plan about how they would attempt suicide during the past 12 months</t>
  </si>
  <si>
    <t>Percentage of students who actually attempted suicide one or more times during the past 12 months</t>
  </si>
  <si>
    <t>Percentage of students whose suicide attempt resulted in an injury, poisoning, or overdose that had to be treated by a doctor or nurse during the past 12 months</t>
  </si>
  <si>
    <t>(N/A - calculated from above items)</t>
  </si>
  <si>
    <t>Percentage of students who are obese (at or above the 95th percentile for BMI by age and sex)</t>
  </si>
  <si>
    <t>Percentage of students who are overweight (at or above the 85th percentile and below the 95th percentile for BMI by age and sex)</t>
  </si>
  <si>
    <t>Percentage of students who described themselves as slightly or very overweight</t>
  </si>
  <si>
    <t>Percentage of students who were trying to lose weight</t>
  </si>
  <si>
    <t>Weight and Nutrition</t>
  </si>
  <si>
    <t>Percentage of students who ate five or more servings per day of fruits and vegetables during the past seven days</t>
  </si>
  <si>
    <t>Percentage of students who drank a can, bottle, or glass of soda or pop one or more times per day during the past seven days</t>
  </si>
  <si>
    <t>Percentage of students who did not eat breakfast in the past seven days</t>
  </si>
  <si>
    <t>Percentage of students who had breakfast every day in the past seven days</t>
  </si>
  <si>
    <t>Percentage of students who drank three or more glasses per day of milk during the past seven days</t>
  </si>
  <si>
    <t>Percentage of students who were physically active for a total of at least 60 minutes per day on five or more of the past seven days</t>
  </si>
  <si>
    <t>Percentage of students who watched three or more hours per day of TV on an average school day</t>
  </si>
  <si>
    <t>Percentage of students who played video or computer games or use a computer for something that is not school work three or more hours per day on an average school day</t>
  </si>
  <si>
    <t>Percentage of students who attended physical education (PE) classes on one or more days in an average week when they were in school</t>
  </si>
  <si>
    <t>Percentage of students who play on any sports team</t>
  </si>
  <si>
    <t>Percentage of students who had one or more concussions from playing a sport or being physically active during the past 12 months</t>
  </si>
  <si>
    <t>The "Codebook" tab lists the specific survey items from the MiPHY that are referenced by the variables in the toolkit, as well as which Michigan Department of Education reports the data come from.</t>
  </si>
  <si>
    <r>
      <t xml:space="preserve">Using the dropdown menus by each graph, select the year (cross-sectional) </t>
    </r>
    <r>
      <rPr>
        <i/>
        <sz val="11"/>
        <color theme="1"/>
        <rFont val="Calibri"/>
        <family val="2"/>
        <scheme val="minor"/>
      </rPr>
      <t xml:space="preserve">or </t>
    </r>
    <r>
      <rPr>
        <sz val="11"/>
        <color theme="1"/>
        <rFont val="Calibri"/>
        <family val="2"/>
        <scheme val="minor"/>
      </rPr>
      <t>outcome (longitudinal) for which you want to display a graph.</t>
    </r>
  </si>
  <si>
    <t>Black</t>
  </si>
  <si>
    <t>White</t>
  </si>
  <si>
    <t>Hispanic/Latino</t>
  </si>
  <si>
    <t>American Indian</t>
  </si>
  <si>
    <t>Asian</t>
  </si>
  <si>
    <t>Male</t>
  </si>
  <si>
    <t>Female</t>
  </si>
  <si>
    <t>Arab/ Chaldean</t>
  </si>
  <si>
    <t>Demographics</t>
  </si>
  <si>
    <t>7th GRADE DEMOGRAPHICS</t>
  </si>
  <si>
    <t>9th and 11th Grade</t>
  </si>
  <si>
    <t>9th and 11th GRADE DEMOGRAPHICS</t>
  </si>
  <si>
    <t>Arab/Chaldean</t>
  </si>
  <si>
    <t>Race/Ethnicity</t>
  </si>
  <si>
    <t>Ns</t>
  </si>
  <si>
    <t>%s</t>
  </si>
  <si>
    <t>Sex</t>
  </si>
  <si>
    <t>Outcome:</t>
  </si>
  <si>
    <r>
      <t xml:space="preserve">"Demos Data" and "Demos Graphs" tabs display the data and graphs for </t>
    </r>
    <r>
      <rPr>
        <i/>
        <sz val="11"/>
        <color theme="1"/>
        <rFont val="Calibri"/>
        <family val="2"/>
        <scheme val="minor"/>
      </rPr>
      <t>all</t>
    </r>
    <r>
      <rPr>
        <sz val="11"/>
        <color theme="1"/>
        <rFont val="Calibri"/>
        <family val="2"/>
        <scheme val="minor"/>
      </rPr>
      <t xml:space="preserve"> outcomes broken down by race/ethnicity and sex. Select</t>
    </r>
  </si>
  <si>
    <t>the outcome of interest to display longitudinal data for that outcome broken down by demographics.</t>
  </si>
  <si>
    <t>16..1%</t>
  </si>
  <si>
    <t>DOMAINS</t>
  </si>
  <si>
    <t>Domains</t>
  </si>
  <si>
    <t>School Domain</t>
  </si>
  <si>
    <t>Percentage of students who felt assigned school work was never or seldom meaningful and important</t>
  </si>
  <si>
    <t>Percentage of students who reported their courses were slightly or very dull</t>
  </si>
  <si>
    <t>Percentage of students who think learning in school is slightly or not at all important for later life</t>
  </si>
  <si>
    <t>Percentage of students who never or seldom enjoyed being at school during the past year</t>
  </si>
  <si>
    <t>Percentage of students who often or almost always hated being at school during the past year</t>
  </si>
  <si>
    <t>Percentage of students who never or seldom tried to do their best work at school during the past year</t>
  </si>
  <si>
    <t>Percentage of students who reported not at all or a little true that they do interesting activities at school</t>
  </si>
  <si>
    <t>Percentage of students who reported not at all or a little true that they help decide things like class activities or rules at school</t>
  </si>
  <si>
    <t>Percentage of students who reported not at all or a little true that they do things that make a difference at school</t>
  </si>
  <si>
    <t>Percentage of students who have lots of chances to help decide things like class activities and rules at school</t>
  </si>
  <si>
    <t>Percentage of students who have lots of chances to talk with a teacher one-on-one at school</t>
  </si>
  <si>
    <t>Percentage of students whose  teachers ask them to work on special classroom projects at school</t>
  </si>
  <si>
    <t>Percentage of students who have lots of chances to get involved in sports, clubs, and other school activities outside of class</t>
  </si>
  <si>
    <t>Percentage of students who have lots of chances to be part of class discussions or activities</t>
  </si>
  <si>
    <t>Percentage of students whose teachers notice when they are doing a good job and let them know about it</t>
  </si>
  <si>
    <t>Percentage of students whose school lets their parents know when they have done something well</t>
  </si>
  <si>
    <t>Percentage of students whose teachers praise them when they work hard in school</t>
  </si>
  <si>
    <t>School work not meaningful or important</t>
  </si>
  <si>
    <t>Courses dull</t>
  </si>
  <si>
    <t>Learning not important for life</t>
  </si>
  <si>
    <t>Seldom enjoy school</t>
  </si>
  <si>
    <t>Hate being at school</t>
  </si>
  <si>
    <t>Seldom try their best at school</t>
  </si>
  <si>
    <t>No/little interest in school activities</t>
  </si>
  <si>
    <t>No/little input in decisions at school</t>
  </si>
  <si>
    <t>No/little true "make a difference"</t>
  </si>
  <si>
    <t>Opportunities to make decisions for class/rules</t>
  </si>
  <si>
    <t>Opportunities for teacher one-on-one</t>
  </si>
  <si>
    <t>Opportunities special classroom projects</t>
  </si>
  <si>
    <t>Opportunities for extra-curriculars</t>
  </si>
  <si>
    <t>Opportunuties for class discussion/activities</t>
  </si>
  <si>
    <t>Teachers notice good job</t>
  </si>
  <si>
    <t>School tells parents about good job</t>
  </si>
  <si>
    <t>Teachers praise for hard work</t>
  </si>
  <si>
    <t>Percentage of students who have at least one best friend who participated in clubs, organizations or activities at school during the past year</t>
  </si>
  <si>
    <t>Percentage of students who have at least one best friend who made a commitment to stay drug free during the past year</t>
  </si>
  <si>
    <t>Percentage of students who have at least one best friend who liked school during the past year</t>
  </si>
  <si>
    <t>Percentage of students who have at least one best friend who regularly attended religious services during the past year</t>
  </si>
  <si>
    <t>Percentage of students who have at least one best friend who tried to do well in school during the past year.</t>
  </si>
  <si>
    <t>Peer Domain</t>
  </si>
  <si>
    <t>Friend in extracurriculars</t>
  </si>
  <si>
    <t>Friend drug free</t>
  </si>
  <si>
    <t>Friend who likes school</t>
  </si>
  <si>
    <t>Friend who attends religious services</t>
  </si>
  <si>
    <t>Friend who tries to do well in school</t>
  </si>
  <si>
    <t>Percentage of students whose parents ask whether their homework is done</t>
  </si>
  <si>
    <t>Percentage of students with people in their family who have serious arguments</t>
  </si>
  <si>
    <t>Percentage of students whose parents would not know if they did not come home on time</t>
  </si>
  <si>
    <t>Percentage of students whose parents notice when they are doing a good job and let them know</t>
  </si>
  <si>
    <t>Percentage of students whose parents tell them they’re proud for something they've done</t>
  </si>
  <si>
    <t>Percentage of students who enjoy spending time with their mother</t>
  </si>
  <si>
    <t>Percentage of students who enjoy spending time with their father</t>
  </si>
  <si>
    <t>Percentage of students whose parents include them in family decisions</t>
  </si>
  <si>
    <t>Percentage of students who could ask their mom or dad for help with personal problems</t>
  </si>
  <si>
    <t>Percentage of students whose parents give them lots of chances to do fun things with them</t>
  </si>
  <si>
    <t>Family Domain</t>
  </si>
  <si>
    <t>Parents ask about homework</t>
  </si>
  <si>
    <t>Family has serious arguments</t>
  </si>
  <si>
    <t>Parents would not know if broken curfew</t>
  </si>
  <si>
    <t>Parents notice when doing good job</t>
  </si>
  <si>
    <t>Parents provide praise</t>
  </si>
  <si>
    <t>Enjoy spending time with mother</t>
  </si>
  <si>
    <t>Enjoy spending time with father</t>
  </si>
  <si>
    <t>Included in family decisions</t>
  </si>
  <si>
    <t>Can ask parents for help with personal problem</t>
  </si>
  <si>
    <t>Opportunities to do fun things with parents</t>
  </si>
  <si>
    <t>Percentage of students who reported feeling unsafe or very unsafe in their neighborhood</t>
  </si>
  <si>
    <t>Percentage of students who know adults in the neighborhood they could talk to about something important</t>
  </si>
  <si>
    <t>Percentage of students whose neighbors notice when they are doing a good job and let them know</t>
  </si>
  <si>
    <t>Percentage of students who know people in their neighborhood who encourage them to do their best.</t>
  </si>
  <si>
    <t>Percentage of students who know people in their neighborhood who are proud when youth do something well</t>
  </si>
  <si>
    <t>Community Domain</t>
  </si>
  <si>
    <t>Feel unsafe or very unsafe in neighborhood</t>
  </si>
  <si>
    <t>Know adults in community they could talk to</t>
  </si>
  <si>
    <t>Neighbors notice good job</t>
  </si>
  <si>
    <t>Know adults in community who are proud when doing well</t>
  </si>
  <si>
    <t>People adults in community who are encouraging</t>
  </si>
  <si>
    <t>Peer</t>
  </si>
  <si>
    <t>School</t>
  </si>
  <si>
    <t>Family</t>
  </si>
  <si>
    <t>Community</t>
  </si>
  <si>
    <t>Domains Cross Sectional:</t>
  </si>
  <si>
    <t>Domains Longitudinal:</t>
  </si>
  <si>
    <t>School work unimportant</t>
  </si>
  <si>
    <t>Little interest in school activities</t>
  </si>
  <si>
    <t>Little input in decision making</t>
  </si>
  <si>
    <t>Don't make a difference</t>
  </si>
  <si>
    <t>Opportunities for input</t>
  </si>
  <si>
    <t>Opportunities class projects</t>
  </si>
  <si>
    <t>Opportunities for extracurriculars</t>
  </si>
  <si>
    <t>Opportunuties for discussion/activities</t>
  </si>
  <si>
    <t>LINKS TO CODES/FORMULAS</t>
  </si>
  <si>
    <t>Demos</t>
  </si>
  <si>
    <t>Eaton County Three-Cycle MiPHY Data Toolkit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</si>
</sst>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0"/>
      <name val="Calibri"/>
      <family val="2"/>
      <scheme val="minor"/>
    </font>
    <font>
      <sz val="11"/>
      <color theme="0" tint="-0.499984740745262"/>
      <name val="Wingdings 3"/>
      <family val="1"/>
      <charset val="2"/>
    </font>
    <font>
      <b/>
      <sz val="16"/>
      <color theme="1"/>
      <name val="Calibri"/>
      <family val="2"/>
      <scheme val="minor"/>
    </font>
    <font>
      <sz val="8"/>
      <color theme="1"/>
      <name val="Wingdings"/>
      <charset val="2"/>
    </font>
    <font>
      <u/>
      <sz val="11"/>
      <color theme="1"/>
      <name val="Calibri"/>
      <family val="2"/>
      <scheme val="minor"/>
    </font>
    <font>
      <sz val="12"/>
      <color theme="1"/>
      <name val="Calibri"/>
      <family val="2"/>
      <scheme val="minor"/>
    </font>
    <font>
      <b/>
      <sz val="11"/>
      <color theme="9" tint="-0.249977111117893"/>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sz val="11"/>
      <name val="Calibri"/>
      <family val="2"/>
    </font>
    <font>
      <b/>
      <sz val="11"/>
      <name val="Calibri"/>
      <family val="2"/>
      <scheme val="minor"/>
    </font>
    <font>
      <u/>
      <sz val="11"/>
      <color theme="10"/>
      <name val="Calibri"/>
      <family val="2"/>
      <scheme val="minor"/>
    </font>
  </fonts>
  <fills count="1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1"/>
        <bgColor indexed="64"/>
      </patternFill>
    </fill>
    <fill>
      <patternFill patternType="solid">
        <fgColor theme="0" tint="-0.249977111117893"/>
        <bgColor indexed="64"/>
      </patternFill>
    </fill>
    <fill>
      <patternFill patternType="solid">
        <fgColor theme="7"/>
        <bgColor indexed="64"/>
      </patternFill>
    </fill>
    <fill>
      <patternFill patternType="solid">
        <fgColor theme="1" tint="4.9989318521683403E-2"/>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00CC99"/>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top/>
      <bottom style="thin">
        <color indexed="64"/>
      </bottom>
      <diagonal/>
    </border>
    <border>
      <left/>
      <right/>
      <top/>
      <bottom style="thin">
        <color indexed="64"/>
      </bottom>
      <diagonal/>
    </border>
    <border>
      <left/>
      <right/>
      <top style="thin">
        <color indexed="64"/>
      </top>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theme="0" tint="-0.24994659260841701"/>
      </right>
      <top style="thin">
        <color indexed="64"/>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2" tint="-0.24994659260841701"/>
      </top>
      <bottom style="thin">
        <color indexed="64"/>
      </bottom>
      <diagonal/>
    </border>
    <border>
      <left style="thin">
        <color theme="0" tint="-0.24994659260841701"/>
      </left>
      <right/>
      <top style="thin">
        <color indexed="64"/>
      </top>
      <bottom style="thin">
        <color theme="0" tint="-0.24994659260841701"/>
      </bottom>
      <diagonal/>
    </border>
    <border>
      <left style="thin">
        <color theme="2" tint="-9.9948118533890809E-2"/>
      </left>
      <right style="thin">
        <color theme="2" tint="-9.9948118533890809E-2"/>
      </right>
      <top style="thin">
        <color indexed="64"/>
      </top>
      <bottom/>
      <diagonal/>
    </border>
    <border>
      <left style="thin">
        <color theme="2" tint="-9.9948118533890809E-2"/>
      </left>
      <right style="thin">
        <color theme="2" tint="-9.9948118533890809E-2"/>
      </right>
      <top style="thin">
        <color theme="2" tint="-9.9917600024414813E-2"/>
      </top>
      <bottom style="thin">
        <color theme="2" tint="-9.9917600024414813E-2"/>
      </bottom>
      <diagonal/>
    </border>
    <border>
      <left style="thin">
        <color theme="2" tint="-9.9948118533890809E-2"/>
      </left>
      <right style="thin">
        <color theme="2" tint="-9.9948118533890809E-2"/>
      </right>
      <top/>
      <bottom style="thin">
        <color theme="2" tint="-9.9917600024414813E-2"/>
      </bottom>
      <diagonal/>
    </border>
    <border>
      <left style="thin">
        <color theme="2" tint="-9.9948118533890809E-2"/>
      </left>
      <right style="thin">
        <color theme="2" tint="-9.9948118533890809E-2"/>
      </right>
      <top/>
      <bottom style="thin">
        <color indexed="64"/>
      </bottom>
      <diagonal/>
    </border>
    <border>
      <left style="medium">
        <color theme="0" tint="-0.34998626667073579"/>
      </left>
      <right style="medium">
        <color theme="0" tint="-0.34998626667073579"/>
      </right>
      <top style="medium">
        <color theme="0" tint="-0.34998626667073579"/>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theme="0" tint="-0.34998626667073579"/>
      </right>
      <top/>
      <bottom/>
      <diagonal/>
    </border>
    <border>
      <left style="medium">
        <color theme="0" tint="-0.34998626667073579"/>
      </left>
      <right/>
      <top style="medium">
        <color theme="0" tint="-0.34998626667073579"/>
      </top>
      <bottom style="medium">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style="thin">
        <color theme="2" tint="-9.9948118533890809E-2"/>
      </left>
      <right style="thin">
        <color theme="2" tint="-9.9948118533890809E-2"/>
      </right>
      <top/>
      <bottom/>
      <diagonal/>
    </border>
    <border>
      <left/>
      <right style="thin">
        <color theme="0" tint="-0.24994659260841701"/>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thin">
        <color theme="0" tint="-0.249977111117893"/>
      </left>
      <right/>
      <top/>
      <bottom style="thin">
        <color theme="0" tint="-0.249977111117893"/>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77111117893"/>
      </bottom>
      <diagonal/>
    </border>
    <border>
      <left style="thin">
        <color indexed="64"/>
      </left>
      <right style="thin">
        <color indexed="64"/>
      </right>
      <top style="thin">
        <color indexed="64"/>
      </top>
      <bottom/>
      <diagonal/>
    </border>
    <border>
      <left/>
      <right/>
      <top style="thin">
        <color theme="1"/>
      </top>
      <bottom/>
      <diagonal/>
    </border>
    <border>
      <left/>
      <right style="thin">
        <color theme="0" tint="-0.24994659260841701"/>
      </right>
      <top style="thin">
        <color theme="1"/>
      </top>
      <bottom/>
      <diagonal/>
    </border>
    <border>
      <left style="thin">
        <color theme="0" tint="-0.24994659260841701"/>
      </left>
      <right style="thin">
        <color theme="0" tint="-0.24994659260841701"/>
      </right>
      <top style="thin">
        <color theme="1"/>
      </top>
      <bottom style="thin">
        <color theme="0" tint="-0.24994659260841701"/>
      </bottom>
      <diagonal/>
    </border>
    <border>
      <left style="thin">
        <color theme="0" tint="-0.24994659260841701"/>
      </left>
      <right style="thin">
        <color theme="0" tint="-0.24994659260841701"/>
      </right>
      <top style="thin">
        <color theme="1"/>
      </top>
      <bottom/>
      <diagonal/>
    </border>
    <border>
      <left/>
      <right/>
      <top/>
      <bottom style="thin">
        <color theme="1"/>
      </bottom>
      <diagonal/>
    </border>
    <border>
      <left style="thin">
        <color theme="0" tint="-0.249977111117893"/>
      </left>
      <right/>
      <top style="thin">
        <color theme="0" tint="-0.249977111117893"/>
      </top>
      <bottom style="thin">
        <color theme="1"/>
      </bottom>
      <diagonal/>
    </border>
    <border>
      <left style="thin">
        <color theme="0" tint="-0.24994659260841701"/>
      </left>
      <right style="thin">
        <color theme="0" tint="-0.24994659260841701"/>
      </right>
      <top style="thin">
        <color theme="0" tint="-0.249977111117893"/>
      </top>
      <bottom style="thin">
        <color theme="1"/>
      </bottom>
      <diagonal/>
    </border>
    <border>
      <left style="thin">
        <color theme="0" tint="-0.24994659260841701"/>
      </left>
      <right style="thin">
        <color theme="0" tint="-0.249977111117893"/>
      </right>
      <top style="thin">
        <color theme="0" tint="-0.249977111117893"/>
      </top>
      <bottom style="thin">
        <color theme="1"/>
      </bottom>
      <diagonal/>
    </border>
    <border>
      <left style="thin">
        <color theme="0" tint="-0.249977111117893"/>
      </left>
      <right/>
      <top style="thin">
        <color theme="1"/>
      </top>
      <bottom/>
      <diagonal/>
    </border>
    <border>
      <left style="thin">
        <color theme="0" tint="-0.24994659260841701"/>
      </left>
      <right style="thin">
        <color theme="0" tint="-0.249977111117893"/>
      </right>
      <top style="thin">
        <color theme="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top style="thin">
        <color theme="0" tint="-0.24994659260841701"/>
      </top>
      <bottom style="thin">
        <color theme="1"/>
      </bottom>
      <diagonal/>
    </border>
    <border>
      <left style="thin">
        <color theme="2" tint="-9.9948118533890809E-2"/>
      </left>
      <right style="thin">
        <color theme="2" tint="-9.9948118533890809E-2"/>
      </right>
      <top style="thin">
        <color theme="2" tint="-9.9917600024414813E-2"/>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theme="0" tint="-0.34998626667073579"/>
      </right>
      <top style="medium">
        <color indexed="64"/>
      </top>
      <bottom style="medium">
        <color theme="0" tint="-0.34998626667073579"/>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0" tint="-0.34998626667073579"/>
      </left>
      <right/>
      <top style="medium">
        <color indexed="64"/>
      </top>
      <bottom style="medium">
        <color theme="0" tint="-0.34998626667073579"/>
      </bottom>
      <diagonal/>
    </border>
    <border>
      <left/>
      <right/>
      <top style="medium">
        <color indexed="64"/>
      </top>
      <bottom style="medium">
        <color theme="0" tint="-0.34998626667073579"/>
      </bottom>
      <diagonal/>
    </border>
    <border>
      <left style="thin">
        <color theme="0" tint="-0.24994659260841701"/>
      </left>
      <right style="thin">
        <color theme="0" tint="-0.24994659260841701"/>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382">
    <xf numFmtId="0" fontId="0" fillId="0" borderId="0" xfId="0"/>
    <xf numFmtId="0" fontId="3" fillId="2" borderId="0" xfId="0" applyFont="1" applyFill="1"/>
    <xf numFmtId="0" fontId="0" fillId="3" borderId="0" xfId="0" applyFill="1"/>
    <xf numFmtId="0" fontId="0" fillId="4" borderId="1" xfId="0" applyFill="1" applyBorder="1"/>
    <xf numFmtId="0" fontId="0" fillId="5" borderId="1" xfId="0" applyFill="1" applyBorder="1"/>
    <xf numFmtId="0" fontId="0" fillId="6" borderId="1" xfId="0" applyFill="1" applyBorder="1"/>
    <xf numFmtId="164" fontId="0" fillId="4" borderId="2" xfId="0" applyNumberFormat="1" applyFill="1" applyBorder="1" applyAlignment="1">
      <alignment horizontal="right"/>
    </xf>
    <xf numFmtId="164" fontId="0" fillId="4" borderId="2" xfId="0" applyNumberFormat="1" applyFill="1" applyBorder="1"/>
    <xf numFmtId="164" fontId="0" fillId="4" borderId="3" xfId="0" applyNumberFormat="1" applyFill="1" applyBorder="1"/>
    <xf numFmtId="164" fontId="0" fillId="5" borderId="2" xfId="0" applyNumberFormat="1" applyFill="1" applyBorder="1" applyAlignment="1">
      <alignment horizontal="right"/>
    </xf>
    <xf numFmtId="164" fontId="0" fillId="5" borderId="2" xfId="0" applyNumberFormat="1" applyFill="1" applyBorder="1"/>
    <xf numFmtId="164" fontId="0" fillId="5" borderId="3" xfId="0" applyNumberFormat="1" applyFill="1" applyBorder="1"/>
    <xf numFmtId="164" fontId="0" fillId="6" borderId="2" xfId="0" applyNumberFormat="1" applyFill="1" applyBorder="1" applyAlignment="1">
      <alignment horizontal="right"/>
    </xf>
    <xf numFmtId="164" fontId="0" fillId="6" borderId="2" xfId="0" applyNumberFormat="1" applyFill="1" applyBorder="1"/>
    <xf numFmtId="164" fontId="0" fillId="6" borderId="3" xfId="0" applyNumberFormat="1" applyFill="1" applyBorder="1"/>
    <xf numFmtId="0" fontId="3" fillId="7" borderId="0" xfId="0" applyFont="1" applyFill="1"/>
    <xf numFmtId="0" fontId="2" fillId="0" borderId="0" xfId="0" applyFont="1"/>
    <xf numFmtId="0" fontId="3" fillId="8" borderId="0" xfId="0" applyFont="1" applyFill="1"/>
    <xf numFmtId="0" fontId="4" fillId="7" borderId="0" xfId="0" applyFont="1" applyFill="1"/>
    <xf numFmtId="0" fontId="0" fillId="0" borderId="0" xfId="0" applyAlignment="1">
      <alignment horizontal="left"/>
    </xf>
    <xf numFmtId="0" fontId="3" fillId="8" borderId="0" xfId="0" applyFont="1" applyFill="1" applyBorder="1"/>
    <xf numFmtId="0" fontId="0" fillId="8" borderId="0" xfId="0" applyFont="1" applyFill="1"/>
    <xf numFmtId="0" fontId="3" fillId="0" borderId="0" xfId="0" applyFont="1" applyFill="1"/>
    <xf numFmtId="0" fontId="0" fillId="0" borderId="4" xfId="0" applyBorder="1" applyAlignment="1">
      <alignment horizontal="left"/>
    </xf>
    <xf numFmtId="164" fontId="0" fillId="0" borderId="0" xfId="1" applyNumberFormat="1" applyFont="1" applyAlignment="1">
      <alignment horizontal="left"/>
    </xf>
    <xf numFmtId="0" fontId="2" fillId="0" borderId="0" xfId="0" applyFont="1" applyAlignment="1">
      <alignment horizontal="left"/>
    </xf>
    <xf numFmtId="0" fontId="0" fillId="0" borderId="0" xfId="0" applyFill="1"/>
    <xf numFmtId="0" fontId="5" fillId="8" borderId="4" xfId="0" applyFont="1" applyFill="1" applyBorder="1" applyAlignment="1">
      <alignment horizontal="left" vertical="top"/>
    </xf>
    <xf numFmtId="0" fontId="0" fillId="4" borderId="0" xfId="0" applyFill="1" applyBorder="1"/>
    <xf numFmtId="0" fontId="0" fillId="5" borderId="0" xfId="0" applyFill="1" applyBorder="1"/>
    <xf numFmtId="0" fontId="0" fillId="6" borderId="0" xfId="0" applyFill="1" applyBorder="1"/>
    <xf numFmtId="0" fontId="7" fillId="0" borderId="0" xfId="0" applyFont="1" applyAlignment="1">
      <alignment vertical="top"/>
    </xf>
    <xf numFmtId="0" fontId="0" fillId="0" borderId="0" xfId="0" applyFont="1"/>
    <xf numFmtId="0" fontId="0" fillId="0" borderId="0" xfId="0" applyFont="1" applyAlignment="1">
      <alignment vertical="center"/>
    </xf>
    <xf numFmtId="0" fontId="0" fillId="0" borderId="10" xfId="0" applyBorder="1"/>
    <xf numFmtId="0" fontId="0" fillId="0" borderId="9" xfId="0" applyBorder="1"/>
    <xf numFmtId="0" fontId="0" fillId="0" borderId="11" xfId="0" applyBorder="1"/>
    <xf numFmtId="0" fontId="0" fillId="0" borderId="0" xfId="0" applyBorder="1"/>
    <xf numFmtId="164" fontId="0" fillId="5" borderId="13" xfId="0" applyNumberFormat="1" applyFill="1" applyBorder="1"/>
    <xf numFmtId="164" fontId="0" fillId="6" borderId="13" xfId="0" applyNumberFormat="1" applyFill="1" applyBorder="1"/>
    <xf numFmtId="164" fontId="0" fillId="5" borderId="14" xfId="0" applyNumberFormat="1" applyFill="1" applyBorder="1"/>
    <xf numFmtId="164" fontId="0" fillId="6" borderId="14" xfId="0" applyNumberFormat="1" applyFill="1" applyBorder="1"/>
    <xf numFmtId="164" fontId="0" fillId="4" borderId="2" xfId="1" applyNumberFormat="1" applyFont="1" applyFill="1" applyBorder="1" applyAlignment="1">
      <alignment horizontal="right"/>
    </xf>
    <xf numFmtId="164" fontId="0" fillId="4" borderId="3" xfId="1" applyNumberFormat="1" applyFont="1" applyFill="1" applyBorder="1" applyAlignment="1">
      <alignment horizontal="right"/>
    </xf>
    <xf numFmtId="164" fontId="0" fillId="5" borderId="2" xfId="1" applyNumberFormat="1" applyFont="1" applyFill="1" applyBorder="1" applyAlignment="1">
      <alignment horizontal="right"/>
    </xf>
    <xf numFmtId="164" fontId="0" fillId="6" borderId="2" xfId="1" applyNumberFormat="1" applyFont="1" applyFill="1" applyBorder="1" applyAlignment="1">
      <alignment horizontal="right"/>
    </xf>
    <xf numFmtId="164" fontId="0" fillId="4" borderId="12" xfId="1" applyNumberFormat="1" applyFont="1" applyFill="1" applyBorder="1" applyAlignment="1">
      <alignment horizontal="right"/>
    </xf>
    <xf numFmtId="164" fontId="0" fillId="4" borderId="14" xfId="1" applyNumberFormat="1" applyFont="1" applyFill="1" applyBorder="1" applyAlignment="1">
      <alignment horizontal="right"/>
    </xf>
    <xf numFmtId="164" fontId="0" fillId="4" borderId="13" xfId="1" applyNumberFormat="1" applyFont="1" applyFill="1" applyBorder="1" applyAlignment="1">
      <alignment horizontal="right"/>
    </xf>
    <xf numFmtId="164" fontId="0" fillId="5" borderId="3" xfId="1" applyNumberFormat="1" applyFont="1" applyFill="1" applyBorder="1" applyAlignment="1">
      <alignment horizontal="right"/>
    </xf>
    <xf numFmtId="164" fontId="0" fillId="6" borderId="3" xfId="1" applyNumberFormat="1" applyFont="1" applyFill="1" applyBorder="1" applyAlignment="1">
      <alignment horizontal="right"/>
    </xf>
    <xf numFmtId="164" fontId="0" fillId="5" borderId="12" xfId="1" applyNumberFormat="1" applyFont="1" applyFill="1" applyBorder="1" applyAlignment="1">
      <alignment horizontal="right"/>
    </xf>
    <xf numFmtId="164" fontId="0" fillId="6" borderId="12" xfId="1" applyNumberFormat="1" applyFont="1" applyFill="1" applyBorder="1" applyAlignment="1">
      <alignment horizontal="right"/>
    </xf>
    <xf numFmtId="164" fontId="0" fillId="5" borderId="13" xfId="1" applyNumberFormat="1" applyFont="1" applyFill="1" applyBorder="1" applyAlignment="1">
      <alignment horizontal="right"/>
    </xf>
    <xf numFmtId="164" fontId="0" fillId="6" borderId="13" xfId="1" applyNumberFormat="1" applyFont="1" applyFill="1" applyBorder="1" applyAlignment="1">
      <alignment horizontal="right"/>
    </xf>
    <xf numFmtId="164" fontId="0" fillId="5" borderId="14" xfId="1" applyNumberFormat="1" applyFont="1" applyFill="1" applyBorder="1" applyAlignment="1">
      <alignment horizontal="right"/>
    </xf>
    <xf numFmtId="164" fontId="0" fillId="6" borderId="14" xfId="1" applyNumberFormat="1" applyFont="1" applyFill="1" applyBorder="1" applyAlignment="1">
      <alignment horizontal="right"/>
    </xf>
    <xf numFmtId="164" fontId="0" fillId="4" borderId="0" xfId="1" applyNumberFormat="1" applyFont="1" applyFill="1" applyBorder="1" applyAlignment="1">
      <alignment horizontal="right"/>
    </xf>
    <xf numFmtId="164" fontId="0" fillId="4" borderId="9" xfId="1" applyNumberFormat="1" applyFont="1" applyFill="1" applyBorder="1" applyAlignment="1">
      <alignment horizontal="right"/>
    </xf>
    <xf numFmtId="164" fontId="0" fillId="4" borderId="10" xfId="1" applyNumberFormat="1" applyFont="1" applyFill="1" applyBorder="1" applyAlignment="1">
      <alignment horizontal="right"/>
    </xf>
    <xf numFmtId="164" fontId="0" fillId="5" borderId="13" xfId="0" applyNumberFormat="1" applyFill="1" applyBorder="1" applyAlignment="1">
      <alignment horizontal="right"/>
    </xf>
    <xf numFmtId="164" fontId="0" fillId="5" borderId="14" xfId="0" applyNumberFormat="1" applyFill="1" applyBorder="1" applyAlignment="1">
      <alignment horizontal="right"/>
    </xf>
    <xf numFmtId="164" fontId="0" fillId="6" borderId="13" xfId="0" applyNumberFormat="1" applyFill="1" applyBorder="1" applyAlignment="1">
      <alignment horizontal="right"/>
    </xf>
    <xf numFmtId="164" fontId="0" fillId="6" borderId="15" xfId="0" applyNumberFormat="1" applyFill="1" applyBorder="1"/>
    <xf numFmtId="164" fontId="0" fillId="6" borderId="14" xfId="0" applyNumberFormat="1" applyFill="1" applyBorder="1" applyAlignment="1">
      <alignment horizontal="right"/>
    </xf>
    <xf numFmtId="164" fontId="0" fillId="6" borderId="16" xfId="0" applyNumberFormat="1" applyFill="1" applyBorder="1"/>
    <xf numFmtId="164" fontId="0" fillId="6" borderId="17" xfId="0" applyNumberFormat="1" applyFill="1" applyBorder="1"/>
    <xf numFmtId="164" fontId="0" fillId="6" borderId="18" xfId="0" applyNumberFormat="1" applyFill="1" applyBorder="1"/>
    <xf numFmtId="164" fontId="0" fillId="6" borderId="19" xfId="0" applyNumberFormat="1" applyFill="1" applyBorder="1"/>
    <xf numFmtId="164" fontId="0" fillId="6" borderId="20" xfId="0" applyNumberFormat="1" applyFill="1" applyBorder="1"/>
    <xf numFmtId="164" fontId="0" fillId="6" borderId="21" xfId="0" applyNumberFormat="1" applyFill="1" applyBorder="1"/>
    <xf numFmtId="164" fontId="0" fillId="6" borderId="22" xfId="0" applyNumberFormat="1" applyFill="1" applyBorder="1"/>
    <xf numFmtId="164" fontId="0" fillId="6" borderId="23" xfId="0" applyNumberFormat="1" applyFill="1" applyBorder="1"/>
    <xf numFmtId="164" fontId="0" fillId="6" borderId="24" xfId="0" applyNumberFormat="1" applyFill="1" applyBorder="1"/>
    <xf numFmtId="164" fontId="0" fillId="6" borderId="5" xfId="0" applyNumberFormat="1" applyFill="1" applyBorder="1"/>
    <xf numFmtId="164" fontId="0" fillId="6" borderId="25" xfId="0" applyNumberFormat="1" applyFill="1" applyBorder="1"/>
    <xf numFmtId="0" fontId="2" fillId="0" borderId="0" xfId="0" applyFont="1" applyBorder="1"/>
    <xf numFmtId="164" fontId="0" fillId="0" borderId="0" xfId="1" applyNumberFormat="1" applyFont="1"/>
    <xf numFmtId="0" fontId="0" fillId="10" borderId="0" xfId="0" applyFill="1"/>
    <xf numFmtId="0" fontId="0" fillId="0" borderId="26" xfId="0" applyBorder="1" applyAlignment="1">
      <alignment horizontal="left"/>
    </xf>
    <xf numFmtId="0" fontId="5" fillId="8" borderId="26" xfId="0" applyFont="1" applyFill="1" applyBorder="1" applyAlignment="1">
      <alignment horizontal="left" vertical="top"/>
    </xf>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3" fillId="10" borderId="0" xfId="0" applyFont="1" applyFill="1"/>
    <xf numFmtId="0" fontId="0" fillId="8" borderId="0" xfId="0" applyFill="1"/>
    <xf numFmtId="0" fontId="7" fillId="0" borderId="0" xfId="0" applyFont="1" applyAlignment="1">
      <alignment horizontal="center" vertical="top"/>
    </xf>
    <xf numFmtId="0" fontId="0" fillId="0" borderId="0" xfId="0" applyAlignment="1">
      <alignment horizontal="left" wrapText="1"/>
    </xf>
    <xf numFmtId="0" fontId="0" fillId="0" borderId="36" xfId="0" applyBorder="1" applyAlignment="1"/>
    <xf numFmtId="0" fontId="0" fillId="7" borderId="0" xfId="0" applyFill="1"/>
    <xf numFmtId="164" fontId="0" fillId="7" borderId="0" xfId="1" applyNumberFormat="1" applyFont="1" applyFill="1" applyAlignment="1">
      <alignment horizontal="left"/>
    </xf>
    <xf numFmtId="0" fontId="0" fillId="12" borderId="0" xfId="0" applyFill="1" applyBorder="1"/>
    <xf numFmtId="0" fontId="0" fillId="12" borderId="0" xfId="0" applyFill="1"/>
    <xf numFmtId="0" fontId="11" fillId="0" borderId="0" xfId="0" applyFont="1" applyAlignment="1">
      <alignment wrapText="1"/>
    </xf>
    <xf numFmtId="0" fontId="0" fillId="0" borderId="0" xfId="0" applyFont="1" applyAlignment="1">
      <alignment horizontal="left" vertical="center" indent="1"/>
    </xf>
    <xf numFmtId="0" fontId="0" fillId="0" borderId="0" xfId="0" applyFont="1" applyAlignment="1">
      <alignment horizontal="left" vertical="center" indent="2"/>
    </xf>
    <xf numFmtId="0" fontId="0" fillId="11" borderId="0" xfId="0" applyFill="1"/>
    <xf numFmtId="0" fontId="0" fillId="11" borderId="0" xfId="0" applyFont="1" applyFill="1"/>
    <xf numFmtId="0" fontId="0" fillId="13" borderId="0" xfId="0" applyFill="1" applyBorder="1"/>
    <xf numFmtId="0" fontId="0" fillId="13" borderId="0" xfId="0" applyFill="1"/>
    <xf numFmtId="0" fontId="7" fillId="0" borderId="0" xfId="0" applyFont="1" applyAlignment="1">
      <alignment horizontal="center" vertical="top"/>
    </xf>
    <xf numFmtId="0" fontId="2" fillId="0" borderId="28" xfId="0" applyFont="1" applyBorder="1" applyAlignment="1"/>
    <xf numFmtId="0" fontId="2" fillId="0" borderId="29" xfId="0" applyFont="1" applyBorder="1" applyAlignment="1"/>
    <xf numFmtId="0" fontId="2" fillId="0" borderId="28" xfId="0" applyFont="1" applyBorder="1" applyAlignment="1">
      <alignment horizontal="left"/>
    </xf>
    <xf numFmtId="165" fontId="0" fillId="0" borderId="0" xfId="0" applyNumberFormat="1"/>
    <xf numFmtId="165" fontId="0" fillId="5" borderId="0" xfId="0" applyNumberFormat="1" applyFill="1" applyBorder="1"/>
    <xf numFmtId="165" fontId="0" fillId="6" borderId="0" xfId="0" applyNumberFormat="1" applyFill="1" applyBorder="1"/>
    <xf numFmtId="164" fontId="0" fillId="0" borderId="37" xfId="0" applyNumberFormat="1" applyFill="1" applyBorder="1" applyAlignment="1">
      <alignment horizontal="right"/>
    </xf>
    <xf numFmtId="164" fontId="0" fillId="0" borderId="38" xfId="0" applyNumberFormat="1" applyFill="1" applyBorder="1" applyAlignment="1">
      <alignment horizontal="right"/>
    </xf>
    <xf numFmtId="164" fontId="0" fillId="0" borderId="39" xfId="0" applyNumberFormat="1" applyFill="1" applyBorder="1" applyAlignment="1">
      <alignment horizontal="right"/>
    </xf>
    <xf numFmtId="164" fontId="0" fillId="0" borderId="37" xfId="0" applyNumberFormat="1" applyFill="1" applyBorder="1"/>
    <xf numFmtId="164" fontId="0" fillId="0" borderId="38" xfId="0" applyNumberFormat="1" applyFill="1" applyBorder="1"/>
    <xf numFmtId="164" fontId="0" fillId="0" borderId="39" xfId="0" applyNumberFormat="1" applyFill="1" applyBorder="1"/>
    <xf numFmtId="164" fontId="0" fillId="0" borderId="40" xfId="0" applyNumberFormat="1" applyFill="1" applyBorder="1"/>
    <xf numFmtId="164" fontId="0" fillId="0" borderId="0" xfId="0" applyNumberFormat="1" applyFill="1" applyBorder="1"/>
    <xf numFmtId="165" fontId="0" fillId="4" borderId="0" xfId="0" applyNumberFormat="1" applyFill="1"/>
    <xf numFmtId="165" fontId="0" fillId="5" borderId="0" xfId="0" applyNumberFormat="1" applyFill="1"/>
    <xf numFmtId="165" fontId="0" fillId="6" borderId="0" xfId="0" applyNumberFormat="1" applyFill="1"/>
    <xf numFmtId="165" fontId="0" fillId="4" borderId="2" xfId="0" applyNumberFormat="1" applyFill="1" applyBorder="1" applyAlignment="1">
      <alignment horizontal="right"/>
    </xf>
    <xf numFmtId="165" fontId="0" fillId="5" borderId="2" xfId="0" applyNumberFormat="1" applyFill="1" applyBorder="1" applyAlignment="1">
      <alignment horizontal="right"/>
    </xf>
    <xf numFmtId="165" fontId="0" fillId="6" borderId="2" xfId="0" applyNumberFormat="1" applyFill="1" applyBorder="1" applyAlignment="1">
      <alignment horizontal="right"/>
    </xf>
    <xf numFmtId="0" fontId="0" fillId="0" borderId="0" xfId="0" applyAlignment="1">
      <alignment vertical="center" wrapText="1"/>
    </xf>
    <xf numFmtId="0" fontId="0" fillId="0" borderId="0" xfId="0" applyBorder="1" applyAlignment="1">
      <alignment wrapText="1"/>
    </xf>
    <xf numFmtId="0" fontId="0" fillId="0" borderId="10" xfId="0" applyBorder="1" applyAlignment="1">
      <alignment wrapText="1"/>
    </xf>
    <xf numFmtId="164" fontId="0" fillId="4" borderId="2" xfId="1" applyNumberFormat="1" applyFont="1" applyFill="1" applyBorder="1" applyAlignment="1">
      <alignment horizontal="right" vertical="center"/>
    </xf>
    <xf numFmtId="164" fontId="0" fillId="4" borderId="3" xfId="1" applyNumberFormat="1" applyFont="1" applyFill="1" applyBorder="1" applyAlignment="1">
      <alignment horizontal="right" vertical="center"/>
    </xf>
    <xf numFmtId="164" fontId="0" fillId="5" borderId="3" xfId="0" applyNumberFormat="1" applyFill="1" applyBorder="1" applyAlignment="1">
      <alignment vertical="center"/>
    </xf>
    <xf numFmtId="164" fontId="0" fillId="5" borderId="3" xfId="1" applyNumberFormat="1" applyFont="1" applyFill="1" applyBorder="1" applyAlignment="1">
      <alignment horizontal="right" vertical="center"/>
    </xf>
    <xf numFmtId="164" fontId="0" fillId="6" borderId="3" xfId="0" applyNumberFormat="1" applyFill="1" applyBorder="1" applyAlignment="1">
      <alignment vertical="center"/>
    </xf>
    <xf numFmtId="164" fontId="0" fillId="6" borderId="13" xfId="0" applyNumberFormat="1" applyFill="1" applyBorder="1" applyAlignment="1">
      <alignment vertical="center"/>
    </xf>
    <xf numFmtId="164" fontId="0" fillId="6" borderId="15" xfId="0" applyNumberFormat="1" applyFill="1" applyBorder="1" applyAlignment="1">
      <alignment vertical="center"/>
    </xf>
    <xf numFmtId="164" fontId="0" fillId="6" borderId="3" xfId="1" applyNumberFormat="1" applyFont="1" applyFill="1" applyBorder="1" applyAlignment="1">
      <alignment horizontal="right" vertical="center"/>
    </xf>
    <xf numFmtId="164" fontId="0" fillId="5" borderId="2" xfId="0" applyNumberFormat="1" applyFill="1" applyBorder="1" applyAlignment="1">
      <alignment vertical="center"/>
    </xf>
    <xf numFmtId="164" fontId="0" fillId="5" borderId="2" xfId="1" applyNumberFormat="1" applyFont="1" applyFill="1" applyBorder="1" applyAlignment="1">
      <alignment horizontal="right" vertical="center"/>
    </xf>
    <xf numFmtId="164" fontId="0" fillId="6" borderId="2" xfId="0" applyNumberFormat="1" applyFill="1" applyBorder="1" applyAlignment="1">
      <alignment vertical="center"/>
    </xf>
    <xf numFmtId="164" fontId="0" fillId="6" borderId="2" xfId="1" applyNumberFormat="1" applyFont="1" applyFill="1" applyBorder="1" applyAlignment="1">
      <alignment horizontal="right" vertical="center"/>
    </xf>
    <xf numFmtId="164" fontId="0" fillId="5" borderId="2" xfId="0" applyNumberFormat="1" applyFill="1" applyBorder="1" applyAlignment="1">
      <alignment horizontal="right" vertical="center"/>
    </xf>
    <xf numFmtId="164" fontId="0" fillId="6" borderId="2" xfId="0" applyNumberFormat="1" applyFill="1" applyBorder="1" applyAlignment="1">
      <alignment horizontal="right" vertical="center"/>
    </xf>
    <xf numFmtId="164" fontId="0" fillId="4" borderId="13" xfId="1" applyNumberFormat="1" applyFont="1" applyFill="1" applyBorder="1" applyAlignment="1">
      <alignment horizontal="right" vertical="center"/>
    </xf>
    <xf numFmtId="164" fontId="0" fillId="5" borderId="13" xfId="0" applyNumberFormat="1" applyFill="1" applyBorder="1" applyAlignment="1">
      <alignment vertical="center"/>
    </xf>
    <xf numFmtId="164" fontId="0" fillId="5" borderId="13" xfId="1" applyNumberFormat="1" applyFont="1" applyFill="1" applyBorder="1" applyAlignment="1">
      <alignment horizontal="right" vertical="center"/>
    </xf>
    <xf numFmtId="164" fontId="0" fillId="6" borderId="21" xfId="0" applyNumberFormat="1" applyFill="1" applyBorder="1" applyAlignment="1">
      <alignment vertical="center"/>
    </xf>
    <xf numFmtId="164" fontId="0" fillId="6" borderId="22" xfId="0" applyNumberFormat="1" applyFill="1" applyBorder="1" applyAlignment="1">
      <alignment vertical="center"/>
    </xf>
    <xf numFmtId="164" fontId="0" fillId="6" borderId="13" xfId="1" applyNumberFormat="1" applyFont="1" applyFill="1" applyBorder="1" applyAlignment="1">
      <alignment horizontal="right" vertical="center"/>
    </xf>
    <xf numFmtId="164" fontId="0" fillId="6" borderId="17" xfId="0" applyNumberFormat="1" applyFill="1" applyBorder="1" applyAlignment="1">
      <alignment vertical="center"/>
    </xf>
    <xf numFmtId="0" fontId="0" fillId="0" borderId="28" xfId="0" applyBorder="1"/>
    <xf numFmtId="0" fontId="2" fillId="0" borderId="30" xfId="0" applyFont="1" applyBorder="1"/>
    <xf numFmtId="0" fontId="0" fillId="0" borderId="0" xfId="0" applyAlignment="1">
      <alignment wrapText="1"/>
    </xf>
    <xf numFmtId="164" fontId="0" fillId="6" borderId="41" xfId="0" applyNumberFormat="1" applyFill="1" applyBorder="1"/>
    <xf numFmtId="164" fontId="0" fillId="6" borderId="42" xfId="0" applyNumberFormat="1" applyFill="1" applyBorder="1"/>
    <xf numFmtId="164" fontId="0" fillId="5" borderId="12" xfId="0" applyNumberFormat="1" applyFill="1" applyBorder="1"/>
    <xf numFmtId="164" fontId="0" fillId="6" borderId="12" xfId="0" applyNumberFormat="1" applyFill="1" applyBorder="1"/>
    <xf numFmtId="164" fontId="0" fillId="4" borderId="44" xfId="1" applyNumberFormat="1" applyFont="1" applyFill="1" applyBorder="1" applyAlignment="1">
      <alignment horizontal="right"/>
    </xf>
    <xf numFmtId="164" fontId="0" fillId="5" borderId="44" xfId="0" applyNumberFormat="1" applyFill="1" applyBorder="1"/>
    <xf numFmtId="164" fontId="0" fillId="5" borderId="44" xfId="1" applyNumberFormat="1" applyFont="1" applyFill="1" applyBorder="1" applyAlignment="1">
      <alignment horizontal="right"/>
    </xf>
    <xf numFmtId="164" fontId="0" fillId="6" borderId="44" xfId="0" applyNumberFormat="1" applyFill="1" applyBorder="1"/>
    <xf numFmtId="164" fontId="0" fillId="6" borderId="44" xfId="1" applyNumberFormat="1" applyFont="1" applyFill="1" applyBorder="1" applyAlignment="1">
      <alignment horizontal="right"/>
    </xf>
    <xf numFmtId="164" fontId="0" fillId="5" borderId="12" xfId="0" applyNumberFormat="1" applyFill="1" applyBorder="1" applyAlignment="1">
      <alignment horizontal="right"/>
    </xf>
    <xf numFmtId="164" fontId="0" fillId="6" borderId="12" xfId="0" applyNumberFormat="1" applyFill="1" applyBorder="1" applyAlignment="1">
      <alignment horizontal="right"/>
    </xf>
    <xf numFmtId="164" fontId="0" fillId="6" borderId="46" xfId="0" applyNumberFormat="1" applyFill="1" applyBorder="1"/>
    <xf numFmtId="164" fontId="0" fillId="6" borderId="47" xfId="1" applyNumberFormat="1" applyFont="1" applyFill="1" applyBorder="1" applyAlignment="1">
      <alignment horizontal="right"/>
    </xf>
    <xf numFmtId="0" fontId="0" fillId="4" borderId="48" xfId="0" applyFill="1" applyBorder="1"/>
    <xf numFmtId="0" fontId="0" fillId="5" borderId="48" xfId="0" applyFill="1" applyBorder="1"/>
    <xf numFmtId="0" fontId="0" fillId="6" borderId="48" xfId="0" applyFill="1" applyBorder="1"/>
    <xf numFmtId="164" fontId="0" fillId="4" borderId="51" xfId="1" applyNumberFormat="1" applyFont="1" applyFill="1" applyBorder="1" applyAlignment="1">
      <alignment horizontal="right"/>
    </xf>
    <xf numFmtId="164" fontId="0" fillId="5" borderId="51" xfId="0" applyNumberFormat="1" applyFill="1" applyBorder="1"/>
    <xf numFmtId="164" fontId="0" fillId="5" borderId="51" xfId="1" applyNumberFormat="1" applyFont="1" applyFill="1" applyBorder="1" applyAlignment="1">
      <alignment horizontal="right"/>
    </xf>
    <xf numFmtId="164" fontId="0" fillId="6" borderId="51" xfId="0" applyNumberFormat="1" applyFill="1" applyBorder="1"/>
    <xf numFmtId="164" fontId="0" fillId="6" borderId="52" xfId="0" applyNumberFormat="1" applyFill="1" applyBorder="1"/>
    <xf numFmtId="164" fontId="0" fillId="6" borderId="51" xfId="1" applyNumberFormat="1" applyFont="1" applyFill="1" applyBorder="1" applyAlignment="1">
      <alignment horizontal="right"/>
    </xf>
    <xf numFmtId="164" fontId="0" fillId="4" borderId="55" xfId="1" applyNumberFormat="1" applyFont="1" applyFill="1" applyBorder="1" applyAlignment="1">
      <alignment horizontal="right"/>
    </xf>
    <xf numFmtId="164" fontId="0" fillId="5" borderId="55" xfId="0" applyNumberFormat="1" applyFill="1" applyBorder="1"/>
    <xf numFmtId="164" fontId="0" fillId="5" borderId="55" xfId="1" applyNumberFormat="1" applyFont="1" applyFill="1" applyBorder="1" applyAlignment="1">
      <alignment horizontal="right"/>
    </xf>
    <xf numFmtId="164" fontId="0" fillId="6" borderId="55" xfId="0" applyNumberFormat="1" applyFill="1" applyBorder="1"/>
    <xf numFmtId="164" fontId="0" fillId="6" borderId="56" xfId="1" applyNumberFormat="1" applyFont="1" applyFill="1" applyBorder="1" applyAlignment="1">
      <alignment horizontal="right"/>
    </xf>
    <xf numFmtId="164" fontId="0" fillId="5" borderId="51" xfId="0" applyNumberFormat="1" applyFill="1" applyBorder="1" applyAlignment="1">
      <alignment horizontal="right"/>
    </xf>
    <xf numFmtId="164" fontId="0" fillId="6" borderId="51" xfId="0" applyNumberFormat="1" applyFill="1" applyBorder="1" applyAlignment="1">
      <alignment horizontal="right"/>
    </xf>
    <xf numFmtId="164" fontId="0" fillId="6" borderId="58" xfId="1" applyNumberFormat="1" applyFont="1" applyFill="1" applyBorder="1" applyAlignment="1">
      <alignment horizontal="right"/>
    </xf>
    <xf numFmtId="164" fontId="0" fillId="4" borderId="59" xfId="1" applyNumberFormat="1" applyFont="1" applyFill="1" applyBorder="1" applyAlignment="1">
      <alignment horizontal="right"/>
    </xf>
    <xf numFmtId="164" fontId="0" fillId="5" borderId="59" xfId="0" applyNumberFormat="1" applyFill="1" applyBorder="1"/>
    <xf numFmtId="164" fontId="0" fillId="5" borderId="59" xfId="1" applyNumberFormat="1" applyFont="1" applyFill="1" applyBorder="1" applyAlignment="1">
      <alignment horizontal="right"/>
    </xf>
    <xf numFmtId="164" fontId="0" fillId="6" borderId="59" xfId="0" applyNumberFormat="1" applyFill="1" applyBorder="1"/>
    <xf numFmtId="164" fontId="0" fillId="6" borderId="60" xfId="0" applyNumberFormat="1" applyFill="1" applyBorder="1"/>
    <xf numFmtId="164" fontId="0" fillId="6" borderId="61" xfId="0" applyNumberFormat="1" applyFill="1" applyBorder="1"/>
    <xf numFmtId="164" fontId="0" fillId="6" borderId="59" xfId="1" applyNumberFormat="1" applyFont="1" applyFill="1" applyBorder="1" applyAlignment="1">
      <alignment horizontal="right"/>
    </xf>
    <xf numFmtId="164" fontId="0" fillId="4" borderId="53" xfId="1" applyNumberFormat="1" applyFont="1" applyFill="1" applyBorder="1" applyAlignment="1">
      <alignment horizontal="right"/>
    </xf>
    <xf numFmtId="164" fontId="0" fillId="5" borderId="59" xfId="0" applyNumberFormat="1" applyFill="1" applyBorder="1" applyAlignment="1">
      <alignment horizontal="right"/>
    </xf>
    <xf numFmtId="0" fontId="0" fillId="0" borderId="50" xfId="0" applyBorder="1" applyAlignment="1">
      <alignment wrapText="1"/>
    </xf>
    <xf numFmtId="0" fontId="0" fillId="0" borderId="54" xfId="0" applyBorder="1" applyAlignment="1">
      <alignment wrapText="1"/>
    </xf>
    <xf numFmtId="0" fontId="0" fillId="0" borderId="57" xfId="0" applyBorder="1" applyAlignment="1">
      <alignment wrapText="1"/>
    </xf>
    <xf numFmtId="0" fontId="0" fillId="0" borderId="45" xfId="0" applyBorder="1" applyAlignment="1">
      <alignment wrapText="1"/>
    </xf>
    <xf numFmtId="0" fontId="0" fillId="0" borderId="53" xfId="0" applyBorder="1" applyAlignment="1">
      <alignment wrapText="1"/>
    </xf>
    <xf numFmtId="0" fontId="0" fillId="0" borderId="49" xfId="0" applyBorder="1" applyAlignment="1">
      <alignment wrapText="1"/>
    </xf>
    <xf numFmtId="0" fontId="0" fillId="0" borderId="43" xfId="0" applyBorder="1" applyAlignment="1">
      <alignment wrapText="1"/>
    </xf>
    <xf numFmtId="0" fontId="0" fillId="6" borderId="59" xfId="0" applyFill="1" applyBorder="1" applyAlignment="1">
      <alignment horizontal="right"/>
    </xf>
    <xf numFmtId="0" fontId="2" fillId="0" borderId="63" xfId="0" applyFont="1" applyBorder="1" applyAlignment="1"/>
    <xf numFmtId="0" fontId="0" fillId="0" borderId="63" xfId="0" applyBorder="1"/>
    <xf numFmtId="0" fontId="2" fillId="0" borderId="64" xfId="0" applyFont="1" applyBorder="1" applyAlignment="1"/>
    <xf numFmtId="0" fontId="2" fillId="0" borderId="65" xfId="0" applyFont="1" applyBorder="1"/>
    <xf numFmtId="0" fontId="0" fillId="0" borderId="66" xfId="0" applyBorder="1"/>
    <xf numFmtId="0" fontId="0" fillId="0" borderId="65" xfId="0" applyBorder="1"/>
    <xf numFmtId="0" fontId="0" fillId="0" borderId="67" xfId="0" applyBorder="1"/>
    <xf numFmtId="0" fontId="0" fillId="0" borderId="68" xfId="0" applyBorder="1"/>
    <xf numFmtId="0" fontId="0" fillId="0" borderId="69" xfId="0" applyBorder="1"/>
    <xf numFmtId="0" fontId="2" fillId="0" borderId="63" xfId="0" applyFont="1" applyBorder="1" applyAlignment="1">
      <alignment horizontal="left"/>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15" borderId="1" xfId="0" applyFill="1" applyBorder="1" applyAlignment="1">
      <alignment vertical="center"/>
    </xf>
    <xf numFmtId="0" fontId="0" fillId="15" borderId="1" xfId="0" applyFill="1" applyBorder="1" applyAlignment="1">
      <alignment vertical="center" wrapText="1"/>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164" fontId="0" fillId="0" borderId="1" xfId="0" applyNumberFormat="1" applyFill="1" applyBorder="1" applyAlignment="1">
      <alignment horizontal="right"/>
    </xf>
    <xf numFmtId="164" fontId="0" fillId="0" borderId="1" xfId="0" applyNumberFormat="1" applyFill="1" applyBorder="1"/>
    <xf numFmtId="164" fontId="0" fillId="0" borderId="1" xfId="1" applyNumberFormat="1" applyFont="1" applyFill="1" applyBorder="1" applyAlignment="1">
      <alignment horizontal="right"/>
    </xf>
    <xf numFmtId="164" fontId="0" fillId="0" borderId="1" xfId="1" applyNumberFormat="1" applyFont="1" applyFill="1" applyBorder="1" applyAlignment="1">
      <alignment horizontal="right" vertical="center"/>
    </xf>
    <xf numFmtId="164" fontId="0" fillId="0" borderId="1" xfId="0" applyNumberFormat="1" applyFill="1" applyBorder="1" applyAlignment="1">
      <alignment vertical="center"/>
    </xf>
    <xf numFmtId="164" fontId="0" fillId="0" borderId="1" xfId="0" applyNumberFormat="1" applyFill="1" applyBorder="1" applyAlignment="1">
      <alignment horizontal="right" vertical="center"/>
    </xf>
    <xf numFmtId="164" fontId="0" fillId="0" borderId="73" xfId="0" applyNumberFormat="1" applyFill="1" applyBorder="1" applyAlignment="1">
      <alignment horizontal="right"/>
    </xf>
    <xf numFmtId="164" fontId="0" fillId="0" borderId="74" xfId="0" applyNumberFormat="1" applyFill="1" applyBorder="1"/>
    <xf numFmtId="164" fontId="0" fillId="0" borderId="73" xfId="0" applyNumberFormat="1" applyFill="1" applyBorder="1"/>
    <xf numFmtId="164" fontId="0" fillId="0" borderId="74" xfId="0" applyNumberFormat="1" applyFill="1" applyBorder="1" applyAlignment="1">
      <alignment horizontal="right"/>
    </xf>
    <xf numFmtId="164" fontId="0" fillId="0" borderId="73" xfId="1" applyNumberFormat="1" applyFont="1" applyFill="1" applyBorder="1" applyAlignment="1">
      <alignment horizontal="right"/>
    </xf>
    <xf numFmtId="164" fontId="0" fillId="0" borderId="74" xfId="1" applyNumberFormat="1" applyFont="1" applyFill="1" applyBorder="1" applyAlignment="1">
      <alignment horizontal="right"/>
    </xf>
    <xf numFmtId="164" fontId="0" fillId="0" borderId="73" xfId="1" applyNumberFormat="1" applyFont="1" applyFill="1" applyBorder="1" applyAlignment="1">
      <alignment horizontal="right" vertical="center"/>
    </xf>
    <xf numFmtId="164" fontId="0" fillId="0" borderId="74" xfId="1" applyNumberFormat="1" applyFont="1" applyFill="1" applyBorder="1" applyAlignment="1">
      <alignment horizontal="right" vertical="center"/>
    </xf>
    <xf numFmtId="164" fontId="0" fillId="0" borderId="75" xfId="1" applyNumberFormat="1" applyFont="1" applyFill="1" applyBorder="1" applyAlignment="1">
      <alignment horizontal="right"/>
    </xf>
    <xf numFmtId="164" fontId="0" fillId="0" borderId="76" xfId="1" applyNumberFormat="1" applyFont="1" applyFill="1" applyBorder="1" applyAlignment="1">
      <alignment horizontal="right"/>
    </xf>
    <xf numFmtId="164" fontId="0" fillId="0" borderId="75" xfId="0" applyNumberFormat="1" applyFill="1" applyBorder="1" applyAlignment="1">
      <alignment horizontal="right"/>
    </xf>
    <xf numFmtId="164" fontId="0" fillId="0" borderId="76" xfId="0" applyNumberFormat="1" applyFill="1" applyBorder="1" applyAlignment="1">
      <alignment horizontal="right"/>
    </xf>
    <xf numFmtId="164" fontId="0" fillId="0" borderId="76" xfId="0" applyNumberFormat="1" applyFill="1" applyBorder="1"/>
    <xf numFmtId="164" fontId="0" fillId="0" borderId="74" xfId="0" applyNumberFormat="1" applyFill="1" applyBorder="1" applyAlignment="1">
      <alignment vertical="center"/>
    </xf>
    <xf numFmtId="164" fontId="0" fillId="0" borderId="74" xfId="0" applyNumberFormat="1" applyFill="1" applyBorder="1" applyAlignment="1">
      <alignment horizontal="right" vertical="center"/>
    </xf>
    <xf numFmtId="164" fontId="0" fillId="0" borderId="77" xfId="0" applyNumberFormat="1" applyFill="1" applyBorder="1" applyAlignment="1">
      <alignment horizontal="right"/>
    </xf>
    <xf numFmtId="0" fontId="0" fillId="0" borderId="71" xfId="0" applyFill="1" applyBorder="1" applyAlignment="1">
      <alignment horizontal="center" wrapText="1"/>
    </xf>
    <xf numFmtId="0" fontId="0" fillId="0" borderId="48" xfId="0" applyFill="1" applyBorder="1" applyAlignment="1">
      <alignment horizontal="center" wrapText="1"/>
    </xf>
    <xf numFmtId="0" fontId="0" fillId="0" borderId="72" xfId="0" applyFill="1" applyBorder="1" applyAlignment="1">
      <alignment horizontal="center" wrapText="1"/>
    </xf>
    <xf numFmtId="0" fontId="0" fillId="0" borderId="70" xfId="0" applyBorder="1"/>
    <xf numFmtId="164" fontId="0" fillId="0" borderId="78" xfId="0" applyNumberFormat="1" applyFill="1" applyBorder="1" applyAlignment="1">
      <alignment horizontal="right"/>
    </xf>
    <xf numFmtId="164" fontId="0" fillId="0" borderId="79" xfId="0" applyNumberFormat="1" applyFill="1" applyBorder="1" applyAlignment="1">
      <alignment horizontal="right"/>
    </xf>
    <xf numFmtId="164" fontId="0" fillId="0" borderId="79" xfId="0" applyNumberFormat="1" applyFill="1" applyBorder="1"/>
    <xf numFmtId="164" fontId="0" fillId="0" borderId="80" xfId="0" applyNumberFormat="1" applyFill="1" applyBorder="1" applyAlignment="1">
      <alignment horizontal="right"/>
    </xf>
    <xf numFmtId="0" fontId="0" fillId="0" borderId="81" xfId="0" applyBorder="1"/>
    <xf numFmtId="0" fontId="0" fillId="0" borderId="82" xfId="0" applyBorder="1"/>
    <xf numFmtId="164" fontId="0" fillId="0" borderId="77" xfId="0" applyNumberFormat="1" applyFill="1" applyBorder="1"/>
    <xf numFmtId="164" fontId="0" fillId="0" borderId="78" xfId="1" applyNumberFormat="1" applyFont="1" applyFill="1" applyBorder="1" applyAlignment="1">
      <alignment horizontal="right"/>
    </xf>
    <xf numFmtId="164" fontId="0" fillId="0" borderId="79" xfId="1" applyNumberFormat="1" applyFont="1" applyFill="1" applyBorder="1" applyAlignment="1">
      <alignment horizontal="right"/>
    </xf>
    <xf numFmtId="164" fontId="0" fillId="0" borderId="80" xfId="0" applyNumberFormat="1" applyFill="1" applyBorder="1"/>
    <xf numFmtId="0" fontId="0" fillId="0" borderId="28" xfId="0" applyFill="1" applyBorder="1"/>
    <xf numFmtId="164" fontId="0" fillId="0" borderId="78" xfId="1" applyNumberFormat="1" applyFont="1" applyFill="1" applyBorder="1" applyAlignment="1">
      <alignment horizontal="right" vertical="center"/>
    </xf>
    <xf numFmtId="164" fontId="0" fillId="0" borderId="79" xfId="1" applyNumberFormat="1" applyFont="1" applyFill="1" applyBorder="1" applyAlignment="1">
      <alignment horizontal="right" vertical="center"/>
    </xf>
    <xf numFmtId="164" fontId="0" fillId="0" borderId="79" xfId="0" applyNumberFormat="1" applyFill="1" applyBorder="1" applyAlignment="1">
      <alignment vertical="center"/>
    </xf>
    <xf numFmtId="164" fontId="0" fillId="0" borderId="80" xfId="0" applyNumberFormat="1" applyFill="1" applyBorder="1" applyAlignment="1">
      <alignment vertical="center"/>
    </xf>
    <xf numFmtId="0" fontId="0" fillId="0" borderId="81" xfId="0" applyBorder="1" applyAlignment="1">
      <alignment vertical="center" wrapText="1"/>
    </xf>
    <xf numFmtId="0" fontId="0" fillId="0" borderId="81" xfId="0" applyBorder="1" applyAlignment="1">
      <alignment wrapText="1"/>
    </xf>
    <xf numFmtId="0" fontId="0" fillId="0" borderId="82" xfId="0" applyBorder="1" applyAlignment="1">
      <alignment wrapText="1"/>
    </xf>
    <xf numFmtId="164" fontId="0" fillId="0" borderId="75" xfId="1" applyNumberFormat="1" applyFont="1" applyFill="1" applyBorder="1" applyAlignment="1">
      <alignment horizontal="right" vertical="center"/>
    </xf>
    <xf numFmtId="164" fontId="0" fillId="0" borderId="76" xfId="1" applyNumberFormat="1" applyFont="1" applyFill="1" applyBorder="1" applyAlignment="1">
      <alignment horizontal="right" vertical="center"/>
    </xf>
    <xf numFmtId="164" fontId="0" fillId="0" borderId="77" xfId="1" applyNumberFormat="1" applyFont="1" applyFill="1" applyBorder="1" applyAlignment="1">
      <alignment horizontal="right" vertical="center"/>
    </xf>
    <xf numFmtId="0" fontId="0" fillId="0" borderId="70" xfId="0" applyBorder="1" applyAlignment="1">
      <alignment wrapText="1"/>
    </xf>
    <xf numFmtId="0" fontId="2" fillId="0" borderId="27" xfId="0" applyFont="1" applyBorder="1"/>
    <xf numFmtId="0" fontId="0" fillId="0" borderId="29" xfId="0" applyBorder="1"/>
    <xf numFmtId="164" fontId="0" fillId="0" borderId="0" xfId="0" applyNumberFormat="1"/>
    <xf numFmtId="0" fontId="5" fillId="8" borderId="83" xfId="0" applyFont="1" applyFill="1" applyBorder="1" applyAlignment="1">
      <alignment horizontal="left" vertical="top"/>
    </xf>
    <xf numFmtId="0" fontId="0" fillId="0" borderId="0" xfId="0" applyAlignment="1">
      <alignment horizontal="left" wrapText="1"/>
    </xf>
    <xf numFmtId="0" fontId="0" fillId="16" borderId="0" xfId="0" applyFill="1" applyAlignment="1">
      <alignment horizontal="centerContinuous"/>
    </xf>
    <xf numFmtId="0" fontId="2" fillId="15" borderId="0" xfId="0" applyFont="1" applyFill="1"/>
    <xf numFmtId="0" fontId="0" fillId="0" borderId="1" xfId="0" applyBorder="1"/>
    <xf numFmtId="164" fontId="0" fillId="0" borderId="1" xfId="0" applyNumberFormat="1" applyBorder="1"/>
    <xf numFmtId="0" fontId="0" fillId="0" borderId="74" xfId="0" applyBorder="1"/>
    <xf numFmtId="0" fontId="0" fillId="0" borderId="76" xfId="0" applyBorder="1"/>
    <xf numFmtId="0" fontId="0" fillId="0" borderId="77" xfId="0" applyBorder="1"/>
    <xf numFmtId="164" fontId="0" fillId="0" borderId="74" xfId="0" applyNumberFormat="1" applyBorder="1"/>
    <xf numFmtId="164" fontId="0" fillId="0" borderId="76" xfId="0" applyNumberFormat="1" applyBorder="1"/>
    <xf numFmtId="164" fontId="0" fillId="0" borderId="77" xfId="0" applyNumberFormat="1" applyBorder="1"/>
    <xf numFmtId="0" fontId="2" fillId="0" borderId="73" xfId="0" applyFont="1" applyBorder="1"/>
    <xf numFmtId="0" fontId="2" fillId="0" borderId="75" xfId="0" applyFont="1" applyBorder="1"/>
    <xf numFmtId="0" fontId="2" fillId="0" borderId="84" xfId="0" applyFont="1" applyBorder="1"/>
    <xf numFmtId="164" fontId="0" fillId="0" borderId="85" xfId="0" applyNumberFormat="1" applyBorder="1"/>
    <xf numFmtId="164" fontId="0" fillId="0" borderId="86" xfId="0" applyNumberFormat="1" applyBorder="1"/>
    <xf numFmtId="0" fontId="0" fillId="0" borderId="85" xfId="0" applyBorder="1"/>
    <xf numFmtId="0" fontId="0" fillId="0" borderId="86" xfId="0" applyBorder="1"/>
    <xf numFmtId="0" fontId="2" fillId="15" borderId="87" xfId="0" applyFont="1" applyFill="1" applyBorder="1" applyAlignment="1">
      <alignment horizontal="center"/>
    </xf>
    <xf numFmtId="0" fontId="2" fillId="15" borderId="88" xfId="0" applyFont="1" applyFill="1" applyBorder="1" applyAlignment="1">
      <alignment horizontal="center"/>
    </xf>
    <xf numFmtId="0" fontId="2" fillId="15" borderId="89" xfId="0" applyFont="1" applyFill="1" applyBorder="1" applyAlignment="1">
      <alignment horizontal="center"/>
    </xf>
    <xf numFmtId="0" fontId="2" fillId="0" borderId="0" xfId="0" applyFont="1" applyFill="1" applyBorder="1"/>
    <xf numFmtId="0" fontId="0" fillId="0" borderId="0" xfId="0" applyFill="1" applyBorder="1"/>
    <xf numFmtId="0" fontId="2" fillId="0" borderId="0" xfId="0" applyFont="1" applyFill="1" applyBorder="1" applyAlignment="1">
      <alignment horizontal="center"/>
    </xf>
    <xf numFmtId="0" fontId="0" fillId="0" borderId="85" xfId="0" applyNumberFormat="1" applyBorder="1"/>
    <xf numFmtId="0" fontId="0" fillId="0" borderId="1" xfId="0" applyNumberFormat="1" applyBorder="1"/>
    <xf numFmtId="0" fontId="2" fillId="0" borderId="28" xfId="0" applyFont="1" applyBorder="1" applyAlignment="1">
      <alignment horizontal="left"/>
    </xf>
    <xf numFmtId="164" fontId="0" fillId="4" borderId="92" xfId="1" applyNumberFormat="1" applyFont="1" applyFill="1" applyBorder="1" applyAlignment="1">
      <alignment horizontal="right"/>
    </xf>
    <xf numFmtId="164" fontId="0" fillId="5" borderId="92" xfId="0" applyNumberFormat="1" applyFill="1" applyBorder="1" applyAlignment="1">
      <alignment horizontal="right"/>
    </xf>
    <xf numFmtId="164" fontId="0" fillId="5" borderId="92" xfId="0" applyNumberFormat="1" applyFill="1" applyBorder="1"/>
    <xf numFmtId="164" fontId="0" fillId="5" borderId="92" xfId="1" applyNumberFormat="1" applyFont="1" applyFill="1" applyBorder="1" applyAlignment="1">
      <alignment horizontal="right"/>
    </xf>
    <xf numFmtId="164" fontId="0" fillId="6" borderId="92" xfId="1" applyNumberFormat="1" applyFont="1" applyFill="1" applyBorder="1" applyAlignment="1">
      <alignment horizontal="right"/>
    </xf>
    <xf numFmtId="0" fontId="2" fillId="0" borderId="0" xfId="0" applyFont="1" applyBorder="1" applyAlignment="1">
      <alignment wrapText="1"/>
    </xf>
    <xf numFmtId="164" fontId="0" fillId="0" borderId="0" xfId="0" applyNumberFormat="1" applyAlignment="1">
      <alignment horizontal="left"/>
    </xf>
    <xf numFmtId="164" fontId="2" fillId="0" borderId="0" xfId="0" applyNumberFormat="1" applyFont="1" applyAlignment="1">
      <alignment horizontal="left"/>
    </xf>
    <xf numFmtId="164" fontId="0" fillId="10" borderId="0" xfId="0" applyNumberFormat="1" applyFill="1"/>
    <xf numFmtId="164" fontId="0" fillId="16" borderId="0" xfId="0" applyNumberFormat="1" applyFill="1" applyAlignment="1">
      <alignment horizontal="centerContinuous"/>
    </xf>
    <xf numFmtId="164" fontId="2" fillId="0" borderId="0" xfId="0" applyNumberFormat="1" applyFont="1"/>
    <xf numFmtId="164" fontId="0" fillId="7" borderId="0" xfId="0" applyNumberFormat="1" applyFill="1"/>
    <xf numFmtId="0" fontId="0" fillId="0" borderId="93" xfId="0" applyBorder="1" applyAlignment="1">
      <alignment wrapText="1"/>
    </xf>
    <xf numFmtId="164" fontId="0" fillId="0" borderId="71" xfId="1" applyNumberFormat="1" applyFont="1" applyFill="1" applyBorder="1" applyAlignment="1">
      <alignment horizontal="right"/>
    </xf>
    <xf numFmtId="164" fontId="0" fillId="0" borderId="48" xfId="1" applyNumberFormat="1" applyFont="1" applyFill="1" applyBorder="1" applyAlignment="1">
      <alignment horizontal="right"/>
    </xf>
    <xf numFmtId="164" fontId="0" fillId="0" borderId="48" xfId="0" applyNumberFormat="1" applyFill="1" applyBorder="1" applyAlignment="1">
      <alignment horizontal="right"/>
    </xf>
    <xf numFmtId="164" fontId="0" fillId="0" borderId="72" xfId="0" applyNumberFormat="1" applyFill="1" applyBorder="1" applyAlignment="1">
      <alignment horizontal="right"/>
    </xf>
    <xf numFmtId="0" fontId="0" fillId="0" borderId="94" xfId="0" applyBorder="1" applyAlignment="1">
      <alignment wrapText="1"/>
    </xf>
    <xf numFmtId="0" fontId="0" fillId="0" borderId="95" xfId="0" applyBorder="1" applyAlignment="1">
      <alignment wrapText="1"/>
    </xf>
    <xf numFmtId="0" fontId="0" fillId="0" borderId="96" xfId="0" applyBorder="1" applyAlignment="1">
      <alignment wrapText="1"/>
    </xf>
    <xf numFmtId="164" fontId="0" fillId="0" borderId="78" xfId="0" applyNumberFormat="1" applyBorder="1"/>
    <xf numFmtId="164" fontId="0" fillId="0" borderId="79" xfId="0" applyNumberFormat="1" applyBorder="1"/>
    <xf numFmtId="164" fontId="0" fillId="0" borderId="80" xfId="0" applyNumberFormat="1" applyBorder="1"/>
    <xf numFmtId="164" fontId="0" fillId="0" borderId="73" xfId="0" applyNumberFormat="1" applyBorder="1"/>
    <xf numFmtId="164" fontId="0" fillId="0" borderId="75" xfId="0" applyNumberFormat="1" applyBorder="1"/>
    <xf numFmtId="164" fontId="14" fillId="0" borderId="1" xfId="0" applyNumberFormat="1" applyFont="1" applyBorder="1"/>
    <xf numFmtId="164" fontId="14" fillId="0" borderId="78" xfId="0" applyNumberFormat="1" applyFont="1" applyBorder="1"/>
    <xf numFmtId="164" fontId="14" fillId="0" borderId="79" xfId="0" applyNumberFormat="1" applyFont="1" applyBorder="1"/>
    <xf numFmtId="164" fontId="14" fillId="0" borderId="80" xfId="0" applyNumberFormat="1" applyFont="1" applyBorder="1"/>
    <xf numFmtId="164" fontId="14" fillId="0" borderId="73" xfId="0" applyNumberFormat="1" applyFont="1" applyBorder="1"/>
    <xf numFmtId="164" fontId="14" fillId="0" borderId="74" xfId="0" applyNumberFormat="1" applyFont="1" applyBorder="1"/>
    <xf numFmtId="164" fontId="14" fillId="0" borderId="75" xfId="0" applyNumberFormat="1" applyFont="1" applyBorder="1"/>
    <xf numFmtId="164" fontId="14" fillId="0" borderId="76" xfId="0" applyNumberFormat="1" applyFont="1" applyBorder="1"/>
    <xf numFmtId="164" fontId="14" fillId="0" borderId="77" xfId="0" applyNumberFormat="1" applyFont="1" applyBorder="1"/>
    <xf numFmtId="164" fontId="0" fillId="0" borderId="99" xfId="0" applyNumberFormat="1" applyBorder="1"/>
    <xf numFmtId="164" fontId="0" fillId="0" borderId="100" xfId="0" applyNumberFormat="1" applyBorder="1"/>
    <xf numFmtId="164" fontId="0" fillId="0" borderId="101" xfId="0" applyNumberFormat="1" applyBorder="1"/>
    <xf numFmtId="164" fontId="14" fillId="0" borderId="99" xfId="0" applyNumberFormat="1" applyFont="1" applyBorder="1"/>
    <xf numFmtId="164" fontId="14" fillId="0" borderId="100" xfId="0" applyNumberFormat="1" applyFont="1" applyBorder="1"/>
    <xf numFmtId="164" fontId="14" fillId="0" borderId="101" xfId="0" applyNumberFormat="1" applyFont="1" applyBorder="1"/>
    <xf numFmtId="164" fontId="0" fillId="0" borderId="97" xfId="0" applyNumberFormat="1" applyFill="1" applyBorder="1"/>
    <xf numFmtId="164" fontId="0" fillId="0" borderId="98" xfId="1" applyNumberFormat="1" applyFont="1" applyFill="1" applyBorder="1" applyAlignment="1">
      <alignment horizontal="right"/>
    </xf>
    <xf numFmtId="164" fontId="0" fillId="0" borderId="98" xfId="0" applyNumberFormat="1" applyFill="1" applyBorder="1" applyAlignment="1">
      <alignment horizontal="right"/>
    </xf>
    <xf numFmtId="164" fontId="0" fillId="0" borderId="98" xfId="0" applyNumberFormat="1" applyFill="1" applyBorder="1"/>
    <xf numFmtId="164" fontId="0" fillId="0" borderId="102" xfId="0" applyNumberFormat="1" applyFill="1" applyBorder="1" applyAlignment="1">
      <alignment horizontal="right"/>
    </xf>
    <xf numFmtId="164" fontId="0" fillId="0" borderId="99" xfId="1" applyNumberFormat="1" applyFont="1" applyFill="1" applyBorder="1" applyAlignment="1">
      <alignment horizontal="right"/>
    </xf>
    <xf numFmtId="164" fontId="0" fillId="0" borderId="100" xfId="1" applyNumberFormat="1" applyFont="1" applyFill="1" applyBorder="1" applyAlignment="1">
      <alignment horizontal="right"/>
    </xf>
    <xf numFmtId="164" fontId="0" fillId="0" borderId="103" xfId="1" applyNumberFormat="1" applyFont="1" applyFill="1" applyBorder="1" applyAlignment="1">
      <alignment horizontal="right"/>
    </xf>
    <xf numFmtId="164" fontId="0" fillId="0" borderId="48" xfId="0" applyNumberFormat="1" applyFill="1" applyBorder="1"/>
    <xf numFmtId="164" fontId="0" fillId="0" borderId="72" xfId="0" applyNumberFormat="1" applyFill="1" applyBorder="1"/>
    <xf numFmtId="0" fontId="0" fillId="0" borderId="0" xfId="0" applyAlignment="1">
      <alignment horizontal="left" wrapText="1"/>
    </xf>
    <xf numFmtId="0" fontId="11" fillId="0" borderId="0" xfId="0" applyFont="1" applyAlignment="1">
      <alignment horizontal="center" vertical="top" wrapText="1"/>
    </xf>
    <xf numFmtId="0" fontId="0" fillId="0" borderId="0" xfId="0" applyAlignment="1">
      <alignment horizontal="center"/>
    </xf>
    <xf numFmtId="0" fontId="7" fillId="0" borderId="0" xfId="0" applyFont="1" applyAlignment="1">
      <alignment horizontal="center" vertical="top"/>
    </xf>
    <xf numFmtId="0" fontId="9" fillId="11" borderId="0" xfId="0" applyFont="1" applyFill="1" applyAlignment="1">
      <alignment horizontal="left"/>
    </xf>
    <xf numFmtId="0" fontId="0" fillId="14" borderId="0" xfId="0" applyFill="1" applyAlignment="1">
      <alignment horizontal="left" wrapText="1"/>
    </xf>
    <xf numFmtId="0" fontId="6" fillId="9" borderId="0" xfId="0" applyFont="1" applyFill="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2" fillId="0" borderId="10" xfId="0" applyFont="1" applyBorder="1" applyAlignment="1">
      <alignment horizontal="center" vertical="center" textRotation="90"/>
    </xf>
    <xf numFmtId="0" fontId="2" fillId="0" borderId="0" xfId="0" applyFont="1" applyBorder="1" applyAlignment="1">
      <alignment horizontal="center" vertical="center" textRotation="90"/>
    </xf>
    <xf numFmtId="0" fontId="2" fillId="0" borderId="9" xfId="0" applyFont="1" applyBorder="1" applyAlignment="1">
      <alignment horizontal="center" vertical="center" textRotation="90"/>
    </xf>
    <xf numFmtId="0" fontId="0" fillId="3" borderId="0" xfId="0" applyFill="1" applyAlignment="1">
      <alignment horizontal="left" wrapText="1"/>
    </xf>
    <xf numFmtId="0" fontId="0" fillId="3" borderId="9" xfId="0" applyFill="1" applyBorder="1" applyAlignment="1">
      <alignment horizontal="left" wrapText="1"/>
    </xf>
    <xf numFmtId="0" fontId="2" fillId="0" borderId="0" xfId="0" applyFont="1" applyAlignment="1">
      <alignment horizontal="center" vertical="center" textRotation="90"/>
    </xf>
    <xf numFmtId="0" fontId="2" fillId="0" borderId="30" xfId="0" applyFont="1" applyBorder="1" applyAlignment="1">
      <alignment horizontal="center"/>
    </xf>
    <xf numFmtId="0" fontId="2" fillId="0" borderId="35" xfId="0" applyFont="1" applyBorder="1" applyAlignment="1">
      <alignment horizontal="center"/>
    </xf>
    <xf numFmtId="0" fontId="2" fillId="0" borderId="27" xfId="0" applyFont="1" applyBorder="1" applyAlignment="1">
      <alignment horizontal="right"/>
    </xf>
    <xf numFmtId="0" fontId="2" fillId="0" borderId="28" xfId="0" applyFont="1" applyBorder="1" applyAlignment="1">
      <alignment horizontal="right"/>
    </xf>
    <xf numFmtId="0" fontId="2" fillId="0" borderId="49" xfId="0" applyFont="1" applyBorder="1" applyAlignment="1">
      <alignment horizontal="center" vertical="center" textRotation="90"/>
    </xf>
    <xf numFmtId="0" fontId="2" fillId="0" borderId="53" xfId="0" applyFont="1" applyBorder="1" applyAlignment="1">
      <alignment horizontal="center" vertical="center" textRotation="90"/>
    </xf>
    <xf numFmtId="0" fontId="2" fillId="0" borderId="62" xfId="0" applyFont="1" applyBorder="1" applyAlignment="1">
      <alignment horizontal="right"/>
    </xf>
    <xf numFmtId="0" fontId="2" fillId="0" borderId="63" xfId="0" applyFont="1" applyBorder="1" applyAlignment="1">
      <alignment horizontal="right"/>
    </xf>
    <xf numFmtId="0" fontId="2" fillId="0" borderId="28" xfId="0" applyFont="1" applyBorder="1" applyAlignment="1">
      <alignment horizontal="left"/>
    </xf>
    <xf numFmtId="0" fontId="0" fillId="0" borderId="78" xfId="0" applyFill="1" applyBorder="1" applyAlignment="1">
      <alignment horizontal="center"/>
    </xf>
    <xf numFmtId="0" fontId="0" fillId="0" borderId="79" xfId="0" applyFill="1" applyBorder="1" applyAlignment="1">
      <alignment horizontal="center"/>
    </xf>
    <xf numFmtId="0" fontId="0" fillId="0" borderId="80" xfId="0" applyFill="1" applyBorder="1" applyAlignment="1">
      <alignment horizontal="center"/>
    </xf>
    <xf numFmtId="0" fontId="0" fillId="0" borderId="90" xfId="0" applyBorder="1" applyAlignment="1">
      <alignment horizontal="left"/>
    </xf>
    <xf numFmtId="0" fontId="0" fillId="0" borderId="91" xfId="0" applyBorder="1" applyAlignment="1">
      <alignment horizontal="left"/>
    </xf>
    <xf numFmtId="0" fontId="0" fillId="0" borderId="0" xfId="1" applyNumberFormat="1" applyFont="1" applyAlignment="1">
      <alignment horizontal="left"/>
    </xf>
    <xf numFmtId="0" fontId="15" fillId="17" borderId="94" xfId="0" applyFont="1" applyFill="1" applyBorder="1" applyAlignment="1">
      <alignment horizontal="center"/>
    </xf>
    <xf numFmtId="0" fontId="16" fillId="17" borderId="95" xfId="2" applyFill="1" applyBorder="1"/>
    <xf numFmtId="0" fontId="16" fillId="17" borderId="96" xfId="2" applyFill="1" applyBorder="1"/>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CC99"/>
      <color rgb="FF00CC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'Use Graphs'!$B$3</c:f>
          <c:strCache>
            <c:ptCount val="1"/>
            <c:pt idx="0">
              <c:v>2016</c:v>
            </c:pt>
          </c:strCache>
        </c:strRef>
      </c:tx>
      <c:layout>
        <c:manualLayout>
          <c:xMode val="edge"/>
          <c:yMode val="edge"/>
          <c:x val="0.59769321610464088"/>
          <c:y val="2.45291181878582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350727404133772"/>
          <c:y val="0.12996928479823766"/>
          <c:w val="0.79909426341470158"/>
          <c:h val="0.54409281443073687"/>
        </c:manualLayout>
      </c:layout>
      <c:barChart>
        <c:barDir val="col"/>
        <c:grouping val="clustered"/>
        <c:varyColors val="0"/>
        <c:ser>
          <c:idx val="0"/>
          <c:order val="0"/>
          <c:tx>
            <c:strRef>
              <c:f>'Behind the Scenes'!$D$4</c:f>
              <c:strCache>
                <c:ptCount val="1"/>
                <c:pt idx="0">
                  <c:v>7th Grade</c:v>
                </c:pt>
              </c:strCache>
            </c:strRef>
          </c:tx>
          <c:spPr>
            <a:solidFill>
              <a:schemeClr val="accent1"/>
            </a:solidFill>
            <a:ln>
              <a:noFill/>
            </a:ln>
            <a:effectLst/>
          </c:spPr>
          <c:invertIfNegative val="0"/>
          <c:cat>
            <c:strRef>
              <c:f>'Behind the Scenes'!$C$5:$C$18</c:f>
              <c:strCache>
                <c:ptCount val="14"/>
                <c:pt idx="0">
                  <c:v>Electronic vapor product</c:v>
                </c:pt>
                <c:pt idx="1">
                  <c:v>Alcohol</c:v>
                </c:pt>
                <c:pt idx="2">
                  <c:v>Marijuana</c:v>
                </c:pt>
                <c:pt idx="3">
                  <c:v>Cigarettes</c:v>
                </c:pt>
                <c:pt idx="4">
                  <c:v>Any prescription drug</c:v>
                </c:pt>
                <c:pt idx="5">
                  <c:v>Rx (Ritalin, Adoral, Xanax)</c:v>
                </c:pt>
                <c:pt idx="6">
                  <c:v>Rx Painkillers (OxyContin)</c:v>
                </c:pt>
                <c:pt idx="7">
                  <c:v>Inhalants</c:v>
                </c:pt>
                <c:pt idx="8">
                  <c:v>Cocaine</c:v>
                </c:pt>
                <c:pt idx="9">
                  <c:v>Barbituates</c:v>
                </c:pt>
                <c:pt idx="10">
                  <c:v>Heroin</c:v>
                </c:pt>
                <c:pt idx="11">
                  <c:v>Club Drugs</c:v>
                </c:pt>
                <c:pt idx="12">
                  <c:v>Methamphetamine</c:v>
                </c:pt>
                <c:pt idx="13">
                  <c:v>Steroids</c:v>
                </c:pt>
              </c:strCache>
            </c:strRef>
          </c:cat>
          <c:val>
            <c:numRef>
              <c:f>'Behind the Scenes'!$D$5:$D$18</c:f>
              <c:numCache>
                <c:formatCode>0.0%</c:formatCode>
                <c:ptCount val="14"/>
                <c:pt idx="0">
                  <c:v>3.7999999999999999E-2</c:v>
                </c:pt>
                <c:pt idx="1">
                  <c:v>5.2999999999999999E-2</c:v>
                </c:pt>
                <c:pt idx="2">
                  <c:v>0.03</c:v>
                </c:pt>
                <c:pt idx="3">
                  <c:v>1.6E-2</c:v>
                </c:pt>
                <c:pt idx="4">
                  <c:v>4.9000000000000002E-2</c:v>
                </c:pt>
                <c:pt idx="5">
                  <c:v>2.5000000000000001E-2</c:v>
                </c:pt>
                <c:pt idx="6">
                  <c:v>4.1000000000000002E-2</c:v>
                </c:pt>
                <c:pt idx="7">
                  <c:v>2.5999999999999999E-2</c:v>
                </c:pt>
                <c:pt idx="8">
                  <c:v>7.6999999999999999E-2</c:v>
                </c:pt>
                <c:pt idx="9">
                  <c:v>#N/A</c:v>
                </c:pt>
                <c:pt idx="10">
                  <c:v>#N/A</c:v>
                </c:pt>
                <c:pt idx="11">
                  <c:v>#N/A</c:v>
                </c:pt>
                <c:pt idx="12">
                  <c:v>7.1999999999999995E-2</c:v>
                </c:pt>
                <c:pt idx="13">
                  <c:v>8.4000000000000005E-2</c:v>
                </c:pt>
              </c:numCache>
            </c:numRef>
          </c:val>
          <c:extLst>
            <c:ext xmlns:c16="http://schemas.microsoft.com/office/drawing/2014/chart" uri="{C3380CC4-5D6E-409C-BE32-E72D297353CC}">
              <c16:uniqueId val="{00000000-0444-4F0E-9BD5-A684D9C0741E}"/>
            </c:ext>
          </c:extLst>
        </c:ser>
        <c:ser>
          <c:idx val="1"/>
          <c:order val="1"/>
          <c:tx>
            <c:strRef>
              <c:f>'Behind the Scenes'!$E$4</c:f>
              <c:strCache>
                <c:ptCount val="1"/>
                <c:pt idx="0">
                  <c:v>9th Grade</c:v>
                </c:pt>
              </c:strCache>
            </c:strRef>
          </c:tx>
          <c:spPr>
            <a:solidFill>
              <a:schemeClr val="accent2"/>
            </a:solidFill>
            <a:ln>
              <a:noFill/>
            </a:ln>
            <a:effectLst/>
          </c:spPr>
          <c:invertIfNegative val="0"/>
          <c:cat>
            <c:strRef>
              <c:f>'Behind the Scenes'!$C$5:$C$18</c:f>
              <c:strCache>
                <c:ptCount val="14"/>
                <c:pt idx="0">
                  <c:v>Electronic vapor product</c:v>
                </c:pt>
                <c:pt idx="1">
                  <c:v>Alcohol</c:v>
                </c:pt>
                <c:pt idx="2">
                  <c:v>Marijuana</c:v>
                </c:pt>
                <c:pt idx="3">
                  <c:v>Cigarettes</c:v>
                </c:pt>
                <c:pt idx="4">
                  <c:v>Any prescription drug</c:v>
                </c:pt>
                <c:pt idx="5">
                  <c:v>Rx (Ritalin, Adoral, Xanax)</c:v>
                </c:pt>
                <c:pt idx="6">
                  <c:v>Rx Painkillers (OxyContin)</c:v>
                </c:pt>
                <c:pt idx="7">
                  <c:v>Inhalants</c:v>
                </c:pt>
                <c:pt idx="8">
                  <c:v>Cocaine</c:v>
                </c:pt>
                <c:pt idx="9">
                  <c:v>Barbituates</c:v>
                </c:pt>
                <c:pt idx="10">
                  <c:v>Heroin</c:v>
                </c:pt>
                <c:pt idx="11">
                  <c:v>Club Drugs</c:v>
                </c:pt>
                <c:pt idx="12">
                  <c:v>Methamphetamine</c:v>
                </c:pt>
                <c:pt idx="13">
                  <c:v>Steroids</c:v>
                </c:pt>
              </c:strCache>
            </c:strRef>
          </c:cat>
          <c:val>
            <c:numRef>
              <c:f>'Behind the Scenes'!$E$5:$E$18</c:f>
              <c:numCache>
                <c:formatCode>0.0%</c:formatCode>
                <c:ptCount val="14"/>
                <c:pt idx="0">
                  <c:v>0.114</c:v>
                </c:pt>
                <c:pt idx="1">
                  <c:v>0.11600000000000001</c:v>
                </c:pt>
                <c:pt idx="2">
                  <c:v>9.1999999999999998E-2</c:v>
                </c:pt>
                <c:pt idx="3">
                  <c:v>5.8999999999999997E-2</c:v>
                </c:pt>
                <c:pt idx="4">
                  <c:v>0.06</c:v>
                </c:pt>
                <c:pt idx="5">
                  <c:v>3.7999999999999999E-2</c:v>
                </c:pt>
                <c:pt idx="6">
                  <c:v>4.9000000000000002E-2</c:v>
                </c:pt>
                <c:pt idx="7">
                  <c:v>2.3E-2</c:v>
                </c:pt>
                <c:pt idx="8">
                  <c:v>1.4E-2</c:v>
                </c:pt>
                <c:pt idx="9">
                  <c:v>0.02</c:v>
                </c:pt>
                <c:pt idx="10">
                  <c:v>1.0999999999999999E-2</c:v>
                </c:pt>
                <c:pt idx="11">
                  <c:v>1.7999999999999999E-2</c:v>
                </c:pt>
                <c:pt idx="12">
                  <c:v>1.0999999999999999E-2</c:v>
                </c:pt>
                <c:pt idx="13">
                  <c:v>1.4E-2</c:v>
                </c:pt>
              </c:numCache>
            </c:numRef>
          </c:val>
          <c:extLst>
            <c:ext xmlns:c16="http://schemas.microsoft.com/office/drawing/2014/chart" uri="{C3380CC4-5D6E-409C-BE32-E72D297353CC}">
              <c16:uniqueId val="{00000002-0444-4F0E-9BD5-A684D9C0741E}"/>
            </c:ext>
          </c:extLst>
        </c:ser>
        <c:ser>
          <c:idx val="2"/>
          <c:order val="2"/>
          <c:tx>
            <c:strRef>
              <c:f>'Behind the Scenes'!$F$4</c:f>
              <c:strCache>
                <c:ptCount val="1"/>
                <c:pt idx="0">
                  <c:v>11th Grade</c:v>
                </c:pt>
              </c:strCache>
            </c:strRef>
          </c:tx>
          <c:spPr>
            <a:solidFill>
              <a:schemeClr val="accent3"/>
            </a:solidFill>
            <a:ln>
              <a:noFill/>
            </a:ln>
            <a:effectLst/>
          </c:spPr>
          <c:invertIfNegative val="0"/>
          <c:cat>
            <c:strRef>
              <c:f>'Behind the Scenes'!$C$5:$C$18</c:f>
              <c:strCache>
                <c:ptCount val="14"/>
                <c:pt idx="0">
                  <c:v>Electronic vapor product</c:v>
                </c:pt>
                <c:pt idx="1">
                  <c:v>Alcohol</c:v>
                </c:pt>
                <c:pt idx="2">
                  <c:v>Marijuana</c:v>
                </c:pt>
                <c:pt idx="3">
                  <c:v>Cigarettes</c:v>
                </c:pt>
                <c:pt idx="4">
                  <c:v>Any prescription drug</c:v>
                </c:pt>
                <c:pt idx="5">
                  <c:v>Rx (Ritalin, Adoral, Xanax)</c:v>
                </c:pt>
                <c:pt idx="6">
                  <c:v>Rx Painkillers (OxyContin)</c:v>
                </c:pt>
                <c:pt idx="7">
                  <c:v>Inhalants</c:v>
                </c:pt>
                <c:pt idx="8">
                  <c:v>Cocaine</c:v>
                </c:pt>
                <c:pt idx="9">
                  <c:v>Barbituates</c:v>
                </c:pt>
                <c:pt idx="10">
                  <c:v>Heroin</c:v>
                </c:pt>
                <c:pt idx="11">
                  <c:v>Club Drugs</c:v>
                </c:pt>
                <c:pt idx="12">
                  <c:v>Methamphetamine</c:v>
                </c:pt>
                <c:pt idx="13">
                  <c:v>Steroids</c:v>
                </c:pt>
              </c:strCache>
            </c:strRef>
          </c:cat>
          <c:val>
            <c:numRef>
              <c:f>'Behind the Scenes'!$F$5:$F$18</c:f>
              <c:numCache>
                <c:formatCode>0.0%</c:formatCode>
                <c:ptCount val="14"/>
                <c:pt idx="0">
                  <c:v>0.19600000000000001</c:v>
                </c:pt>
                <c:pt idx="1">
                  <c:v>0.24099999999999999</c:v>
                </c:pt>
                <c:pt idx="2">
                  <c:v>0.20799999999999999</c:v>
                </c:pt>
                <c:pt idx="3">
                  <c:v>7.8E-2</c:v>
                </c:pt>
                <c:pt idx="4">
                  <c:v>0.10299999999999999</c:v>
                </c:pt>
                <c:pt idx="5">
                  <c:v>8.1000000000000003E-2</c:v>
                </c:pt>
                <c:pt idx="6">
                  <c:v>6.8000000000000005E-2</c:v>
                </c:pt>
                <c:pt idx="7">
                  <c:v>1.4999999999999999E-2</c:v>
                </c:pt>
                <c:pt idx="8">
                  <c:v>1.2999999999999999E-2</c:v>
                </c:pt>
                <c:pt idx="9">
                  <c:v>0.02</c:v>
                </c:pt>
                <c:pt idx="10">
                  <c:v>8.9999999999999993E-3</c:v>
                </c:pt>
                <c:pt idx="11">
                  <c:v>2.4E-2</c:v>
                </c:pt>
                <c:pt idx="12">
                  <c:v>0.01</c:v>
                </c:pt>
                <c:pt idx="13">
                  <c:v>1.0999999999999999E-2</c:v>
                </c:pt>
              </c:numCache>
            </c:numRef>
          </c:val>
          <c:extLst>
            <c:ext xmlns:c16="http://schemas.microsoft.com/office/drawing/2014/chart" uri="{C3380CC4-5D6E-409C-BE32-E72D297353CC}">
              <c16:uniqueId val="{00000003-0444-4F0E-9BD5-A684D9C0741E}"/>
            </c:ext>
          </c:extLst>
        </c:ser>
        <c:dLbls>
          <c:showLegendKey val="0"/>
          <c:showVal val="0"/>
          <c:showCatName val="0"/>
          <c:showSerName val="0"/>
          <c:showPercent val="0"/>
          <c:showBubbleSize val="0"/>
        </c:dLbls>
        <c:gapWidth val="219"/>
        <c:overlap val="-27"/>
        <c:axId val="808459400"/>
        <c:axId val="813519168"/>
      </c:barChart>
      <c:catAx>
        <c:axId val="808459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13519168"/>
        <c:crosses val="autoZero"/>
        <c:auto val="1"/>
        <c:lblAlgn val="ctr"/>
        <c:lblOffset val="100"/>
        <c:noMultiLvlLbl val="0"/>
      </c:catAx>
      <c:valAx>
        <c:axId val="8135191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08459400"/>
        <c:crosses val="autoZero"/>
        <c:crossBetween val="between"/>
        <c:majorUnit val="0.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Scenes'!$D$68</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Scenes'!$C$69:$C$71</c:f>
              <c:numCache>
                <c:formatCode>General</c:formatCode>
                <c:ptCount val="3"/>
                <c:pt idx="0">
                  <c:v>2016</c:v>
                </c:pt>
                <c:pt idx="1">
                  <c:v>2018</c:v>
                </c:pt>
                <c:pt idx="2">
                  <c:v>2020</c:v>
                </c:pt>
              </c:numCache>
            </c:numRef>
          </c:cat>
          <c:val>
            <c:numRef>
              <c:f>'Behind the Scenes'!$D$69:$D$71</c:f>
              <c:numCache>
                <c:formatCode>0.0%</c:formatCode>
                <c:ptCount val="3"/>
                <c:pt idx="0">
                  <c:v>0.223</c:v>
                </c:pt>
                <c:pt idx="1">
                  <c:v>0.25900000000000001</c:v>
                </c:pt>
                <c:pt idx="2">
                  <c:v>0.24099999999999999</c:v>
                </c:pt>
              </c:numCache>
            </c:numRef>
          </c:val>
          <c:smooth val="0"/>
          <c:extLst>
            <c:ext xmlns:c16="http://schemas.microsoft.com/office/drawing/2014/chart" uri="{C3380CC4-5D6E-409C-BE32-E72D297353CC}">
              <c16:uniqueId val="{00000000-A3C8-4591-A8BF-AD1FC8552F42}"/>
            </c:ext>
          </c:extLst>
        </c:ser>
        <c:ser>
          <c:idx val="1"/>
          <c:order val="1"/>
          <c:tx>
            <c:strRef>
              <c:f>'Behind the Scenes'!$E$68</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Scenes'!$C$69:$C$71</c:f>
              <c:numCache>
                <c:formatCode>General</c:formatCode>
                <c:ptCount val="3"/>
                <c:pt idx="0">
                  <c:v>2016</c:v>
                </c:pt>
                <c:pt idx="1">
                  <c:v>2018</c:v>
                </c:pt>
                <c:pt idx="2">
                  <c:v>2020</c:v>
                </c:pt>
              </c:numCache>
            </c:numRef>
          </c:cat>
          <c:val>
            <c:numRef>
              <c:f>'Behind the Scenes'!$E$69:$E$71</c:f>
              <c:numCache>
                <c:formatCode>0.0%</c:formatCode>
                <c:ptCount val="3"/>
                <c:pt idx="0">
                  <c:v>0.36199999999999999</c:v>
                </c:pt>
                <c:pt idx="1">
                  <c:v>0.41099999999999998</c:v>
                </c:pt>
                <c:pt idx="2">
                  <c:v>0.35599999999999998</c:v>
                </c:pt>
              </c:numCache>
            </c:numRef>
          </c:val>
          <c:smooth val="0"/>
          <c:extLst>
            <c:ext xmlns:c16="http://schemas.microsoft.com/office/drawing/2014/chart" uri="{C3380CC4-5D6E-409C-BE32-E72D297353CC}">
              <c16:uniqueId val="{00000001-A3C8-4591-A8BF-AD1FC8552F42}"/>
            </c:ext>
          </c:extLst>
        </c:ser>
        <c:ser>
          <c:idx val="2"/>
          <c:order val="2"/>
          <c:tx>
            <c:strRef>
              <c:f>'Behind the Scenes'!$F$68</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Scenes'!$C$69:$C$71</c:f>
              <c:numCache>
                <c:formatCode>General</c:formatCode>
                <c:ptCount val="3"/>
                <c:pt idx="0">
                  <c:v>2016</c:v>
                </c:pt>
                <c:pt idx="1">
                  <c:v>2018</c:v>
                </c:pt>
                <c:pt idx="2">
                  <c:v>2020</c:v>
                </c:pt>
              </c:numCache>
            </c:numRef>
          </c:cat>
          <c:val>
            <c:numRef>
              <c:f>'Behind the Scenes'!$F$69:$F$71</c:f>
              <c:numCache>
                <c:formatCode>0.0%</c:formatCode>
                <c:ptCount val="3"/>
                <c:pt idx="0">
                  <c:v>0.56100000000000005</c:v>
                </c:pt>
                <c:pt idx="1">
                  <c:v>0.59799999999999998</c:v>
                </c:pt>
                <c:pt idx="2">
                  <c:v>0.51400000000000001</c:v>
                </c:pt>
              </c:numCache>
            </c:numRef>
          </c:val>
          <c:smooth val="0"/>
          <c:extLst>
            <c:ext xmlns:c16="http://schemas.microsoft.com/office/drawing/2014/chart" uri="{C3380CC4-5D6E-409C-BE32-E72D297353CC}">
              <c16:uniqueId val="{00000002-A3C8-4591-A8BF-AD1FC8552F42}"/>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Scenes'!$D$75</c:f>
              <c:strCache>
                <c:ptCount val="1"/>
                <c:pt idx="0">
                  <c:v>7th Grade</c:v>
                </c:pt>
              </c:strCache>
            </c:strRef>
          </c:tx>
          <c:spPr>
            <a:ln w="28575" cap="rnd">
              <a:solidFill>
                <a:schemeClr val="accent1"/>
              </a:solidFill>
              <a:round/>
            </a:ln>
            <a:effectLst/>
          </c:spPr>
          <c:marker>
            <c:symbol val="square"/>
            <c:size val="7"/>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Scenes'!$C$76:$C$78</c:f>
              <c:numCache>
                <c:formatCode>General</c:formatCode>
                <c:ptCount val="3"/>
                <c:pt idx="0">
                  <c:v>2016</c:v>
                </c:pt>
                <c:pt idx="1">
                  <c:v>2018</c:v>
                </c:pt>
                <c:pt idx="2">
                  <c:v>2020</c:v>
                </c:pt>
              </c:numCache>
            </c:numRef>
          </c:cat>
          <c:val>
            <c:numRef>
              <c:f>'Behind the Scenes'!$D$76:$D$78</c:f>
              <c:numCache>
                <c:formatCode>0.0%</c:formatCode>
                <c:ptCount val="3"/>
                <c:pt idx="0">
                  <c:v>0.75</c:v>
                </c:pt>
                <c:pt idx="1">
                  <c:v>0.76400000000000001</c:v>
                </c:pt>
                <c:pt idx="2">
                  <c:v>0.71399999999999997</c:v>
                </c:pt>
              </c:numCache>
            </c:numRef>
          </c:val>
          <c:smooth val="0"/>
          <c:extLst>
            <c:ext xmlns:c16="http://schemas.microsoft.com/office/drawing/2014/chart" uri="{C3380CC4-5D6E-409C-BE32-E72D297353CC}">
              <c16:uniqueId val="{00000000-141F-440A-9586-3172A2C5EAE7}"/>
            </c:ext>
          </c:extLst>
        </c:ser>
        <c:ser>
          <c:idx val="1"/>
          <c:order val="1"/>
          <c:tx>
            <c:strRef>
              <c:f>'Behind the Scenes'!$E$75</c:f>
              <c:strCache>
                <c:ptCount val="1"/>
                <c:pt idx="0">
                  <c:v>9th Grade</c:v>
                </c:pt>
              </c:strCache>
            </c:strRef>
          </c:tx>
          <c:spPr>
            <a:ln w="28575" cap="rnd">
              <a:solidFill>
                <a:schemeClr val="accent2"/>
              </a:solidFill>
              <a:round/>
            </a:ln>
            <a:effectLst/>
          </c:spPr>
          <c:marker>
            <c:symbol val="triangle"/>
            <c:size val="9"/>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Scenes'!$C$76:$C$78</c:f>
              <c:numCache>
                <c:formatCode>General</c:formatCode>
                <c:ptCount val="3"/>
                <c:pt idx="0">
                  <c:v>2016</c:v>
                </c:pt>
                <c:pt idx="1">
                  <c:v>2018</c:v>
                </c:pt>
                <c:pt idx="2">
                  <c:v>2020</c:v>
                </c:pt>
              </c:numCache>
            </c:numRef>
          </c:cat>
          <c:val>
            <c:numRef>
              <c:f>'Behind the Scenes'!$E$76:$E$78</c:f>
              <c:numCache>
                <c:formatCode>0.0%</c:formatCode>
                <c:ptCount val="3"/>
                <c:pt idx="0">
                  <c:v>0.77300000000000002</c:v>
                </c:pt>
                <c:pt idx="1">
                  <c:v>0.73899999999999999</c:v>
                </c:pt>
                <c:pt idx="2">
                  <c:v>0.751</c:v>
                </c:pt>
              </c:numCache>
            </c:numRef>
          </c:val>
          <c:smooth val="0"/>
          <c:extLst>
            <c:ext xmlns:c16="http://schemas.microsoft.com/office/drawing/2014/chart" uri="{C3380CC4-5D6E-409C-BE32-E72D297353CC}">
              <c16:uniqueId val="{00000001-141F-440A-9586-3172A2C5EAE7}"/>
            </c:ext>
          </c:extLst>
        </c:ser>
        <c:ser>
          <c:idx val="2"/>
          <c:order val="2"/>
          <c:tx>
            <c:strRef>
              <c:f>'Behind the Scenes'!$F$75</c:f>
              <c:strCache>
                <c:ptCount val="1"/>
                <c:pt idx="0">
                  <c:v>11th Grade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Scenes'!$C$76:$C$78</c:f>
              <c:numCache>
                <c:formatCode>General</c:formatCode>
                <c:ptCount val="3"/>
                <c:pt idx="0">
                  <c:v>2016</c:v>
                </c:pt>
                <c:pt idx="1">
                  <c:v>2018</c:v>
                </c:pt>
                <c:pt idx="2">
                  <c:v>2020</c:v>
                </c:pt>
              </c:numCache>
            </c:numRef>
          </c:cat>
          <c:val>
            <c:numRef>
              <c:f>'Behind the Scenes'!$F$76:$F$78</c:f>
              <c:numCache>
                <c:formatCode>0.0%</c:formatCode>
                <c:ptCount val="3"/>
                <c:pt idx="0">
                  <c:v>0.78200000000000003</c:v>
                </c:pt>
                <c:pt idx="1">
                  <c:v>0.75</c:v>
                </c:pt>
                <c:pt idx="2">
                  <c:v>0.77100000000000002</c:v>
                </c:pt>
              </c:numCache>
            </c:numRef>
          </c:val>
          <c:smooth val="0"/>
          <c:extLst>
            <c:ext xmlns:c16="http://schemas.microsoft.com/office/drawing/2014/chart" uri="{C3380CC4-5D6E-409C-BE32-E72D297353CC}">
              <c16:uniqueId val="{00000002-141F-440A-9586-3172A2C5EAE7}"/>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'Sexual Behavior Graphs'!$B$3</c:f>
          <c:strCache>
            <c:ptCount val="1"/>
            <c:pt idx="0">
              <c:v>2016</c:v>
            </c:pt>
          </c:strCache>
        </c:strRef>
      </c:tx>
      <c:layout>
        <c:manualLayout>
          <c:xMode val="edge"/>
          <c:yMode val="edge"/>
          <c:x val="0.59769321610464088"/>
          <c:y val="2.45291181878582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350727404133772"/>
          <c:y val="0.12996928479823766"/>
          <c:w val="0.79909426341470158"/>
          <c:h val="0.54409281443073687"/>
        </c:manualLayout>
      </c:layout>
      <c:barChart>
        <c:barDir val="col"/>
        <c:grouping val="clustered"/>
        <c:varyColors val="0"/>
        <c:ser>
          <c:idx val="0"/>
          <c:order val="0"/>
          <c:tx>
            <c:strRef>
              <c:f>'Behind the Scenes'!$D$81</c:f>
              <c:strCache>
                <c:ptCount val="1"/>
                <c:pt idx="0">
                  <c:v>7th Grade</c:v>
                </c:pt>
              </c:strCache>
            </c:strRef>
          </c:tx>
          <c:spPr>
            <a:solidFill>
              <a:schemeClr val="accent1"/>
            </a:solidFill>
            <a:ln>
              <a:noFill/>
            </a:ln>
            <a:effectLst/>
          </c:spPr>
          <c:invertIfNegative val="0"/>
          <c:cat>
            <c:strRef>
              <c:f>'Behind the Scenes'!$C$82:$C$91</c:f>
              <c:strCache>
                <c:ptCount val="10"/>
                <c:pt idx="0">
                  <c:v>Identify as LGB</c:v>
                </c:pt>
                <c:pt idx="1">
                  <c:v>Ever had intercourse</c:v>
                </c:pt>
                <c:pt idx="2">
                  <c:v>Intercourse with 1+ persons in 3 mos.</c:v>
                </c:pt>
                <c:pt idx="3">
                  <c:v>First partner 3+ years older</c:v>
                </c:pt>
                <c:pt idx="4">
                  <c:v>Intercourse with 4+ persons (3+ for 7th)</c:v>
                </c:pt>
                <c:pt idx="5">
                  <c:v>Ever had same sex sexual contact</c:v>
                </c:pt>
                <c:pt idx="6">
                  <c:v>Talked about sex with parents</c:v>
                </c:pt>
                <c:pt idx="7">
                  <c:v>Used condom during last intercourse</c:v>
                </c:pt>
                <c:pt idx="8">
                  <c:v>Drank or drugs before last sexual intercourse</c:v>
                </c:pt>
                <c:pt idx="9">
                  <c:v>Physically forced to have unwanted sex</c:v>
                </c:pt>
              </c:strCache>
            </c:strRef>
          </c:cat>
          <c:val>
            <c:numRef>
              <c:f>'Behind the Scenes'!$D$82:$D$91</c:f>
              <c:numCache>
                <c:formatCode>0.0%</c:formatCode>
                <c:ptCount val="10"/>
                <c:pt idx="0">
                  <c:v>6.4000000000000001E-2</c:v>
                </c:pt>
                <c:pt idx="1">
                  <c:v>6.3E-2</c:v>
                </c:pt>
                <c:pt idx="2">
                  <c:v>#N/A</c:v>
                </c:pt>
                <c:pt idx="3">
                  <c:v>0.32700000000000001</c:v>
                </c:pt>
                <c:pt idx="4">
                  <c:v>1.6E-2</c:v>
                </c:pt>
                <c:pt idx="5">
                  <c:v>0.02</c:v>
                </c:pt>
                <c:pt idx="6">
                  <c:v>0.46100000000000002</c:v>
                </c:pt>
                <c:pt idx="7">
                  <c:v>0.64300000000000002</c:v>
                </c:pt>
                <c:pt idx="8">
                  <c:v>0.11799999999999999</c:v>
                </c:pt>
                <c:pt idx="9">
                  <c:v>#N/A</c:v>
                </c:pt>
              </c:numCache>
            </c:numRef>
          </c:val>
          <c:extLst>
            <c:ext xmlns:c16="http://schemas.microsoft.com/office/drawing/2014/chart" uri="{C3380CC4-5D6E-409C-BE32-E72D297353CC}">
              <c16:uniqueId val="{00000000-EBD8-4DB3-9A4E-B6E100464A45}"/>
            </c:ext>
          </c:extLst>
        </c:ser>
        <c:ser>
          <c:idx val="1"/>
          <c:order val="1"/>
          <c:tx>
            <c:strRef>
              <c:f>'Behind the Scenes'!$E$81</c:f>
              <c:strCache>
                <c:ptCount val="1"/>
                <c:pt idx="0">
                  <c:v>9th Grade</c:v>
                </c:pt>
              </c:strCache>
            </c:strRef>
          </c:tx>
          <c:spPr>
            <a:solidFill>
              <a:schemeClr val="accent2"/>
            </a:solidFill>
            <a:ln>
              <a:noFill/>
            </a:ln>
            <a:effectLst/>
          </c:spPr>
          <c:invertIfNegative val="0"/>
          <c:cat>
            <c:strRef>
              <c:f>'Behind the Scenes'!$C$82:$C$91</c:f>
              <c:strCache>
                <c:ptCount val="10"/>
                <c:pt idx="0">
                  <c:v>Identify as LGB</c:v>
                </c:pt>
                <c:pt idx="1">
                  <c:v>Ever had intercourse</c:v>
                </c:pt>
                <c:pt idx="2">
                  <c:v>Intercourse with 1+ persons in 3 mos.</c:v>
                </c:pt>
                <c:pt idx="3">
                  <c:v>First partner 3+ years older</c:v>
                </c:pt>
                <c:pt idx="4">
                  <c:v>Intercourse with 4+ persons (3+ for 7th)</c:v>
                </c:pt>
                <c:pt idx="5">
                  <c:v>Ever had same sex sexual contact</c:v>
                </c:pt>
                <c:pt idx="6">
                  <c:v>Talked about sex with parents</c:v>
                </c:pt>
                <c:pt idx="7">
                  <c:v>Used condom during last intercourse</c:v>
                </c:pt>
                <c:pt idx="8">
                  <c:v>Drank or drugs before last sexual intercourse</c:v>
                </c:pt>
                <c:pt idx="9">
                  <c:v>Physically forced to have unwanted sex</c:v>
                </c:pt>
              </c:strCache>
            </c:strRef>
          </c:cat>
          <c:val>
            <c:numRef>
              <c:f>'Behind the Scenes'!$E$82:$E$91</c:f>
              <c:numCache>
                <c:formatCode>0.0%</c:formatCode>
                <c:ptCount val="10"/>
                <c:pt idx="0">
                  <c:v>0.104</c:v>
                </c:pt>
                <c:pt idx="1">
                  <c:v>0.14899999999999999</c:v>
                </c:pt>
                <c:pt idx="2">
                  <c:v>0.08</c:v>
                </c:pt>
                <c:pt idx="3">
                  <c:v>0.22</c:v>
                </c:pt>
                <c:pt idx="4">
                  <c:v>0.03</c:v>
                </c:pt>
                <c:pt idx="5">
                  <c:v>3.5000000000000003E-2</c:v>
                </c:pt>
                <c:pt idx="6">
                  <c:v>0.65700000000000003</c:v>
                </c:pt>
                <c:pt idx="7">
                  <c:v>0.623</c:v>
                </c:pt>
                <c:pt idx="8">
                  <c:v>0.246</c:v>
                </c:pt>
                <c:pt idx="9">
                  <c:v>0.10299999999999999</c:v>
                </c:pt>
              </c:numCache>
            </c:numRef>
          </c:val>
          <c:extLst>
            <c:ext xmlns:c16="http://schemas.microsoft.com/office/drawing/2014/chart" uri="{C3380CC4-5D6E-409C-BE32-E72D297353CC}">
              <c16:uniqueId val="{00000001-EBD8-4DB3-9A4E-B6E100464A45}"/>
            </c:ext>
          </c:extLst>
        </c:ser>
        <c:ser>
          <c:idx val="2"/>
          <c:order val="2"/>
          <c:tx>
            <c:strRef>
              <c:f>'Behind the Scenes'!$F$81</c:f>
              <c:strCache>
                <c:ptCount val="1"/>
                <c:pt idx="0">
                  <c:v>11th Grade</c:v>
                </c:pt>
              </c:strCache>
            </c:strRef>
          </c:tx>
          <c:spPr>
            <a:solidFill>
              <a:schemeClr val="accent3"/>
            </a:solidFill>
            <a:ln>
              <a:noFill/>
            </a:ln>
            <a:effectLst/>
          </c:spPr>
          <c:invertIfNegative val="0"/>
          <c:cat>
            <c:strRef>
              <c:f>'Behind the Scenes'!$C$82:$C$91</c:f>
              <c:strCache>
                <c:ptCount val="10"/>
                <c:pt idx="0">
                  <c:v>Identify as LGB</c:v>
                </c:pt>
                <c:pt idx="1">
                  <c:v>Ever had intercourse</c:v>
                </c:pt>
                <c:pt idx="2">
                  <c:v>Intercourse with 1+ persons in 3 mos.</c:v>
                </c:pt>
                <c:pt idx="3">
                  <c:v>First partner 3+ years older</c:v>
                </c:pt>
                <c:pt idx="4">
                  <c:v>Intercourse with 4+ persons (3+ for 7th)</c:v>
                </c:pt>
                <c:pt idx="5">
                  <c:v>Ever had same sex sexual contact</c:v>
                </c:pt>
                <c:pt idx="6">
                  <c:v>Talked about sex with parents</c:v>
                </c:pt>
                <c:pt idx="7">
                  <c:v>Used condom during last intercourse</c:v>
                </c:pt>
                <c:pt idx="8">
                  <c:v>Drank or drugs before last sexual intercourse</c:v>
                </c:pt>
                <c:pt idx="9">
                  <c:v>Physically forced to have unwanted sex</c:v>
                </c:pt>
              </c:strCache>
            </c:strRef>
          </c:cat>
          <c:val>
            <c:numRef>
              <c:f>'Behind the Scenes'!$F$82:$F$91</c:f>
              <c:numCache>
                <c:formatCode>0.0%</c:formatCode>
                <c:ptCount val="10"/>
                <c:pt idx="0">
                  <c:v>7.5999999999999998E-2</c:v>
                </c:pt>
                <c:pt idx="1">
                  <c:v>0.379</c:v>
                </c:pt>
                <c:pt idx="2">
                  <c:v>0.28999999999999998</c:v>
                </c:pt>
                <c:pt idx="3">
                  <c:v>0.159</c:v>
                </c:pt>
                <c:pt idx="4">
                  <c:v>8.1000000000000003E-2</c:v>
                </c:pt>
                <c:pt idx="5">
                  <c:v>4.7E-2</c:v>
                </c:pt>
                <c:pt idx="6">
                  <c:v>0.67</c:v>
                </c:pt>
                <c:pt idx="7">
                  <c:v>0.497</c:v>
                </c:pt>
                <c:pt idx="8">
                  <c:v>0.23300000000000001</c:v>
                </c:pt>
                <c:pt idx="9">
                  <c:v>0.106</c:v>
                </c:pt>
              </c:numCache>
            </c:numRef>
          </c:val>
          <c:extLst>
            <c:ext xmlns:c16="http://schemas.microsoft.com/office/drawing/2014/chart" uri="{C3380CC4-5D6E-409C-BE32-E72D297353CC}">
              <c16:uniqueId val="{00000002-EBD8-4DB3-9A4E-B6E100464A45}"/>
            </c:ext>
          </c:extLst>
        </c:ser>
        <c:dLbls>
          <c:showLegendKey val="0"/>
          <c:showVal val="0"/>
          <c:showCatName val="0"/>
          <c:showSerName val="0"/>
          <c:showPercent val="0"/>
          <c:showBubbleSize val="0"/>
        </c:dLbls>
        <c:gapWidth val="219"/>
        <c:overlap val="-27"/>
        <c:axId val="808459400"/>
        <c:axId val="813519168"/>
      </c:barChart>
      <c:catAx>
        <c:axId val="808459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13519168"/>
        <c:crosses val="autoZero"/>
        <c:auto val="1"/>
        <c:lblAlgn val="ctr"/>
        <c:lblOffset val="100"/>
        <c:noMultiLvlLbl val="0"/>
      </c:catAx>
      <c:valAx>
        <c:axId val="8135191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08459400"/>
        <c:crosses val="autoZero"/>
        <c:crossBetween val="between"/>
        <c:majorUnit val="0.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'Sexual Behavior Graphs'!$B$25</c:f>
          <c:strCache>
            <c:ptCount val="1"/>
            <c:pt idx="0">
              <c:v>Intercourse with 1+ persons in 3 mos.</c:v>
            </c:pt>
          </c:strCache>
        </c:strRef>
      </c:tx>
      <c:layout>
        <c:manualLayout>
          <c:xMode val="edge"/>
          <c:yMode val="edge"/>
          <c:x val="0.52584169364616229"/>
          <c:y val="2.370370001692232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'Behind the Scenes'!$D$93</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Scenes'!$C$94:$C$96</c:f>
              <c:numCache>
                <c:formatCode>General</c:formatCode>
                <c:ptCount val="3"/>
                <c:pt idx="0">
                  <c:v>2016</c:v>
                </c:pt>
                <c:pt idx="1">
                  <c:v>2018</c:v>
                </c:pt>
                <c:pt idx="2">
                  <c:v>2020</c:v>
                </c:pt>
              </c:numCache>
            </c:numRef>
          </c:cat>
          <c:val>
            <c:numRef>
              <c:f>'Behind the Scenes'!$D$94:$D$96</c:f>
              <c:numCache>
                <c:formatCode>0.0%</c:formatCode>
                <c:ptCount val="3"/>
                <c:pt idx="0">
                  <c:v>#N/A</c:v>
                </c:pt>
                <c:pt idx="1">
                  <c:v>#N/A</c:v>
                </c:pt>
                <c:pt idx="2">
                  <c:v>#N/A</c:v>
                </c:pt>
              </c:numCache>
            </c:numRef>
          </c:val>
          <c:smooth val="0"/>
          <c:extLst>
            <c:ext xmlns:c16="http://schemas.microsoft.com/office/drawing/2014/chart" uri="{C3380CC4-5D6E-409C-BE32-E72D297353CC}">
              <c16:uniqueId val="{00000001-735F-42C7-B096-2F621F2A3279}"/>
            </c:ext>
          </c:extLst>
        </c:ser>
        <c:ser>
          <c:idx val="1"/>
          <c:order val="1"/>
          <c:tx>
            <c:strRef>
              <c:f>'Behind the Scenes'!$E$93</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Scenes'!$C$94:$C$96</c:f>
              <c:numCache>
                <c:formatCode>General</c:formatCode>
                <c:ptCount val="3"/>
                <c:pt idx="0">
                  <c:v>2016</c:v>
                </c:pt>
                <c:pt idx="1">
                  <c:v>2018</c:v>
                </c:pt>
                <c:pt idx="2">
                  <c:v>2020</c:v>
                </c:pt>
              </c:numCache>
            </c:numRef>
          </c:cat>
          <c:val>
            <c:numRef>
              <c:f>'Behind the Scenes'!$E$94:$E$96</c:f>
              <c:numCache>
                <c:formatCode>0.0%</c:formatCode>
                <c:ptCount val="3"/>
                <c:pt idx="0">
                  <c:v>0.08</c:v>
                </c:pt>
                <c:pt idx="1">
                  <c:v>0.11600000000000001</c:v>
                </c:pt>
                <c:pt idx="2">
                  <c:v>7.8E-2</c:v>
                </c:pt>
              </c:numCache>
            </c:numRef>
          </c:val>
          <c:smooth val="0"/>
          <c:extLst>
            <c:ext xmlns:c16="http://schemas.microsoft.com/office/drawing/2014/chart" uri="{C3380CC4-5D6E-409C-BE32-E72D297353CC}">
              <c16:uniqueId val="{00000002-735F-42C7-B096-2F621F2A3279}"/>
            </c:ext>
          </c:extLst>
        </c:ser>
        <c:ser>
          <c:idx val="2"/>
          <c:order val="2"/>
          <c:tx>
            <c:strRef>
              <c:f>'Behind the Scenes'!$F$93</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Scenes'!$C$94:$C$96</c:f>
              <c:numCache>
                <c:formatCode>General</c:formatCode>
                <c:ptCount val="3"/>
                <c:pt idx="0">
                  <c:v>2016</c:v>
                </c:pt>
                <c:pt idx="1">
                  <c:v>2018</c:v>
                </c:pt>
                <c:pt idx="2">
                  <c:v>2020</c:v>
                </c:pt>
              </c:numCache>
            </c:numRef>
          </c:cat>
          <c:val>
            <c:numRef>
              <c:f>'Behind the Scenes'!$F$94:$F$96</c:f>
              <c:numCache>
                <c:formatCode>0.0%</c:formatCode>
                <c:ptCount val="3"/>
                <c:pt idx="0">
                  <c:v>0.28999999999999998</c:v>
                </c:pt>
                <c:pt idx="1">
                  <c:v>0.373</c:v>
                </c:pt>
                <c:pt idx="2">
                  <c:v>0.35</c:v>
                </c:pt>
              </c:numCache>
            </c:numRef>
          </c:val>
          <c:smooth val="0"/>
          <c:extLst>
            <c:ext xmlns:c16="http://schemas.microsoft.com/office/drawing/2014/chart" uri="{C3380CC4-5D6E-409C-BE32-E72D297353CC}">
              <c16:uniqueId val="{00000003-735F-42C7-B096-2F621F2A3279}"/>
            </c:ext>
          </c:extLst>
        </c:ser>
        <c:dLbls>
          <c:dLblPos val="t"/>
          <c:showLegendKey val="0"/>
          <c:showVal val="1"/>
          <c:showCatName val="0"/>
          <c:showSerName val="0"/>
          <c:showPercent val="0"/>
          <c:showBubbleSize val="0"/>
        </c:dLbls>
        <c:marker val="1"/>
        <c:smooth val="0"/>
        <c:axId val="992401744"/>
        <c:axId val="992402400"/>
      </c:lineChart>
      <c:catAx>
        <c:axId val="99240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992402400"/>
        <c:crosses val="autoZero"/>
        <c:auto val="1"/>
        <c:lblAlgn val="ctr"/>
        <c:lblOffset val="100"/>
        <c:noMultiLvlLbl val="0"/>
      </c:catAx>
      <c:valAx>
        <c:axId val="992402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9924017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Scenes'!$D$102</c:f>
              <c:strCache>
                <c:ptCount val="1"/>
                <c:pt idx="0">
                  <c:v>7th Grade</c:v>
                </c:pt>
              </c:strCache>
            </c:strRef>
          </c:tx>
          <c:spPr>
            <a:solidFill>
              <a:schemeClr val="accent1"/>
            </a:solidFill>
            <a:ln>
              <a:noFill/>
            </a:ln>
            <a:effectLst/>
          </c:spPr>
          <c:invertIfNegative val="0"/>
          <c:cat>
            <c:strRef>
              <c:f>'Behind the Scenes'!$C$103:$C$109</c:f>
              <c:strCache>
                <c:ptCount val="7"/>
                <c:pt idx="0">
                  <c:v>Bullied at school last year</c:v>
                </c:pt>
                <c:pt idx="1">
                  <c:v>Electronically bullied last year</c:v>
                </c:pt>
                <c:pt idx="2">
                  <c:v>Heard threats to other students</c:v>
                </c:pt>
                <c:pt idx="3">
                  <c:v>Read e-mail or website threats</c:v>
                </c:pt>
                <c:pt idx="4">
                  <c:v>Read email or website rumors</c:v>
                </c:pt>
                <c:pt idx="5">
                  <c:v>Feel unsafe or very sunsafe at school</c:v>
                </c:pt>
                <c:pt idx="6">
                  <c:v>Did not attend because felt unsafe</c:v>
                </c:pt>
              </c:strCache>
            </c:strRef>
          </c:cat>
          <c:val>
            <c:numRef>
              <c:f>'Behind the Scenes'!$D$103:$D$109</c:f>
              <c:numCache>
                <c:formatCode>0.0%</c:formatCode>
                <c:ptCount val="7"/>
                <c:pt idx="0">
                  <c:v>0.40400000000000003</c:v>
                </c:pt>
                <c:pt idx="1">
                  <c:v>0.20200000000000001</c:v>
                </c:pt>
                <c:pt idx="2">
                  <c:v>0.58499999999999996</c:v>
                </c:pt>
                <c:pt idx="3">
                  <c:v>0.17</c:v>
                </c:pt>
                <c:pt idx="4">
                  <c:v>0.27600000000000002</c:v>
                </c:pt>
                <c:pt idx="5">
                  <c:v>0.06</c:v>
                </c:pt>
                <c:pt idx="6">
                  <c:v>0.10299999999999999</c:v>
                </c:pt>
              </c:numCache>
            </c:numRef>
          </c:val>
          <c:extLst>
            <c:ext xmlns:c16="http://schemas.microsoft.com/office/drawing/2014/chart" uri="{C3380CC4-5D6E-409C-BE32-E72D297353CC}">
              <c16:uniqueId val="{00000000-50E6-4716-8738-4F4EC9B88489}"/>
            </c:ext>
          </c:extLst>
        </c:ser>
        <c:ser>
          <c:idx val="1"/>
          <c:order val="1"/>
          <c:tx>
            <c:strRef>
              <c:f>'Behind the Scenes'!$E$102</c:f>
              <c:strCache>
                <c:ptCount val="1"/>
                <c:pt idx="0">
                  <c:v>9th Grade</c:v>
                </c:pt>
              </c:strCache>
            </c:strRef>
          </c:tx>
          <c:spPr>
            <a:solidFill>
              <a:schemeClr val="accent2"/>
            </a:solidFill>
            <a:ln>
              <a:noFill/>
            </a:ln>
            <a:effectLst/>
          </c:spPr>
          <c:invertIfNegative val="0"/>
          <c:cat>
            <c:strRef>
              <c:f>'Behind the Scenes'!$C$103:$C$109</c:f>
              <c:strCache>
                <c:ptCount val="7"/>
                <c:pt idx="0">
                  <c:v>Bullied at school last year</c:v>
                </c:pt>
                <c:pt idx="1">
                  <c:v>Electronically bullied last year</c:v>
                </c:pt>
                <c:pt idx="2">
                  <c:v>Heard threats to other students</c:v>
                </c:pt>
                <c:pt idx="3">
                  <c:v>Read e-mail or website threats</c:v>
                </c:pt>
                <c:pt idx="4">
                  <c:v>Read email or website rumors</c:v>
                </c:pt>
                <c:pt idx="5">
                  <c:v>Feel unsafe or very sunsafe at school</c:v>
                </c:pt>
                <c:pt idx="6">
                  <c:v>Did not attend because felt unsafe</c:v>
                </c:pt>
              </c:strCache>
            </c:strRef>
          </c:cat>
          <c:val>
            <c:numRef>
              <c:f>'Behind the Scenes'!$E$103:$E$109</c:f>
              <c:numCache>
                <c:formatCode>0.0%</c:formatCode>
                <c:ptCount val="7"/>
                <c:pt idx="0">
                  <c:v>0.28399999999999997</c:v>
                </c:pt>
                <c:pt idx="1">
                  <c:v>0.20799999999999999</c:v>
                </c:pt>
                <c:pt idx="2">
                  <c:v>0.55800000000000005</c:v>
                </c:pt>
                <c:pt idx="3">
                  <c:v>0.17899999999999999</c:v>
                </c:pt>
                <c:pt idx="4">
                  <c:v>0.32700000000000001</c:v>
                </c:pt>
                <c:pt idx="5">
                  <c:v>4.4999999999999998E-2</c:v>
                </c:pt>
                <c:pt idx="6">
                  <c:v>7.8E-2</c:v>
                </c:pt>
              </c:numCache>
            </c:numRef>
          </c:val>
          <c:extLst>
            <c:ext xmlns:c16="http://schemas.microsoft.com/office/drawing/2014/chart" uri="{C3380CC4-5D6E-409C-BE32-E72D297353CC}">
              <c16:uniqueId val="{00000001-50E6-4716-8738-4F4EC9B88489}"/>
            </c:ext>
          </c:extLst>
        </c:ser>
        <c:ser>
          <c:idx val="2"/>
          <c:order val="2"/>
          <c:tx>
            <c:strRef>
              <c:f>'Behind the Scenes'!$F$102</c:f>
              <c:strCache>
                <c:ptCount val="1"/>
                <c:pt idx="0">
                  <c:v>11th Grade</c:v>
                </c:pt>
              </c:strCache>
            </c:strRef>
          </c:tx>
          <c:spPr>
            <a:solidFill>
              <a:schemeClr val="accent3"/>
            </a:solidFill>
            <a:ln>
              <a:noFill/>
            </a:ln>
            <a:effectLst/>
          </c:spPr>
          <c:invertIfNegative val="0"/>
          <c:cat>
            <c:strRef>
              <c:f>'Behind the Scenes'!$C$103:$C$109</c:f>
              <c:strCache>
                <c:ptCount val="7"/>
                <c:pt idx="0">
                  <c:v>Bullied at school last year</c:v>
                </c:pt>
                <c:pt idx="1">
                  <c:v>Electronically bullied last year</c:v>
                </c:pt>
                <c:pt idx="2">
                  <c:v>Heard threats to other students</c:v>
                </c:pt>
                <c:pt idx="3">
                  <c:v>Read e-mail or website threats</c:v>
                </c:pt>
                <c:pt idx="4">
                  <c:v>Read email or website rumors</c:v>
                </c:pt>
                <c:pt idx="5">
                  <c:v>Feel unsafe or very sunsafe at school</c:v>
                </c:pt>
                <c:pt idx="6">
                  <c:v>Did not attend because felt unsafe</c:v>
                </c:pt>
              </c:strCache>
            </c:strRef>
          </c:cat>
          <c:val>
            <c:numRef>
              <c:f>'Behind the Scenes'!$F$103:$F$109</c:f>
              <c:numCache>
                <c:formatCode>0.0%</c:formatCode>
                <c:ptCount val="7"/>
                <c:pt idx="0">
                  <c:v>0.19800000000000001</c:v>
                </c:pt>
                <c:pt idx="1">
                  <c:v>0.16</c:v>
                </c:pt>
                <c:pt idx="2">
                  <c:v>0.48699999999999999</c:v>
                </c:pt>
                <c:pt idx="3">
                  <c:v>0.17699999999999999</c:v>
                </c:pt>
                <c:pt idx="4">
                  <c:v>0.33</c:v>
                </c:pt>
                <c:pt idx="5">
                  <c:v>5.5E-2</c:v>
                </c:pt>
                <c:pt idx="6">
                  <c:v>5.1999999999999998E-2</c:v>
                </c:pt>
              </c:numCache>
            </c:numRef>
          </c:val>
          <c:extLst>
            <c:ext xmlns:c16="http://schemas.microsoft.com/office/drawing/2014/chart" uri="{C3380CC4-5D6E-409C-BE32-E72D297353CC}">
              <c16:uniqueId val="{00000002-50E6-4716-8738-4F4EC9B88489}"/>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Scenes'!$D$110</c:f>
              <c:strCache>
                <c:ptCount val="1"/>
                <c:pt idx="0">
                  <c:v>7th Grade</c:v>
                </c:pt>
              </c:strCache>
            </c:strRef>
          </c:tx>
          <c:spPr>
            <a:solidFill>
              <a:schemeClr val="accent1"/>
            </a:solidFill>
            <a:ln>
              <a:noFill/>
            </a:ln>
            <a:effectLst/>
          </c:spPr>
          <c:invertIfNegative val="0"/>
          <c:cat>
            <c:strRef>
              <c:f>'Behind the Scenes'!$C$111:$C$115</c:f>
              <c:strCache>
                <c:ptCount val="5"/>
                <c:pt idx="0">
                  <c:v>Witnessed Property Damage</c:v>
                </c:pt>
                <c:pt idx="1">
                  <c:v>Threatened/ injured by Weapon</c:v>
                </c:pt>
                <c:pt idx="2">
                  <c:v>Intimate Partner Violence</c:v>
                </c:pt>
                <c:pt idx="3">
                  <c:v>Forced unwanted sexual acts</c:v>
                </c:pt>
                <c:pt idx="4">
                  <c:v>2+ Lifetime Traumatic Experiences</c:v>
                </c:pt>
              </c:strCache>
            </c:strRef>
          </c:cat>
          <c:val>
            <c:numRef>
              <c:f>'Behind the Scenes'!$D$111:$D$115</c:f>
              <c:numCache>
                <c:formatCode>0.0%</c:formatCode>
                <c:ptCount val="5"/>
                <c:pt idx="0">
                  <c:v>0.51</c:v>
                </c:pt>
                <c:pt idx="1">
                  <c:v>#N/A</c:v>
                </c:pt>
                <c:pt idx="2">
                  <c:v>#N/A</c:v>
                </c:pt>
                <c:pt idx="3">
                  <c:v>#N/A</c:v>
                </c:pt>
                <c:pt idx="4">
                  <c:v>#N/A</c:v>
                </c:pt>
              </c:numCache>
            </c:numRef>
          </c:val>
          <c:extLst>
            <c:ext xmlns:c16="http://schemas.microsoft.com/office/drawing/2014/chart" uri="{C3380CC4-5D6E-409C-BE32-E72D297353CC}">
              <c16:uniqueId val="{00000000-8F10-41D9-8E67-C219CD22ABD2}"/>
            </c:ext>
          </c:extLst>
        </c:ser>
        <c:ser>
          <c:idx val="1"/>
          <c:order val="1"/>
          <c:tx>
            <c:strRef>
              <c:f>'Behind the Scenes'!$E$110</c:f>
              <c:strCache>
                <c:ptCount val="1"/>
                <c:pt idx="0">
                  <c:v>9th Grade</c:v>
                </c:pt>
              </c:strCache>
            </c:strRef>
          </c:tx>
          <c:spPr>
            <a:solidFill>
              <a:schemeClr val="accent2"/>
            </a:solidFill>
            <a:ln>
              <a:noFill/>
            </a:ln>
            <a:effectLst/>
          </c:spPr>
          <c:invertIfNegative val="0"/>
          <c:cat>
            <c:strRef>
              <c:f>'Behind the Scenes'!$C$111:$C$115</c:f>
              <c:strCache>
                <c:ptCount val="5"/>
                <c:pt idx="0">
                  <c:v>Witnessed Property Damage</c:v>
                </c:pt>
                <c:pt idx="1">
                  <c:v>Threatened/ injured by Weapon</c:v>
                </c:pt>
                <c:pt idx="2">
                  <c:v>Intimate Partner Violence</c:v>
                </c:pt>
                <c:pt idx="3">
                  <c:v>Forced unwanted sexual acts</c:v>
                </c:pt>
                <c:pt idx="4">
                  <c:v>2+ Lifetime Traumatic Experiences</c:v>
                </c:pt>
              </c:strCache>
            </c:strRef>
          </c:cat>
          <c:val>
            <c:numRef>
              <c:f>'Behind the Scenes'!$E$111:$E$115</c:f>
              <c:numCache>
                <c:formatCode>0.0%</c:formatCode>
                <c:ptCount val="5"/>
                <c:pt idx="0">
                  <c:v>0.39400000000000002</c:v>
                </c:pt>
                <c:pt idx="1">
                  <c:v>7.8E-2</c:v>
                </c:pt>
                <c:pt idx="2">
                  <c:v>0.1</c:v>
                </c:pt>
                <c:pt idx="3">
                  <c:v>0.10299999999999999</c:v>
                </c:pt>
                <c:pt idx="4">
                  <c:v>#N/A</c:v>
                </c:pt>
              </c:numCache>
            </c:numRef>
          </c:val>
          <c:extLst>
            <c:ext xmlns:c16="http://schemas.microsoft.com/office/drawing/2014/chart" uri="{C3380CC4-5D6E-409C-BE32-E72D297353CC}">
              <c16:uniqueId val="{00000001-8F10-41D9-8E67-C219CD22ABD2}"/>
            </c:ext>
          </c:extLst>
        </c:ser>
        <c:ser>
          <c:idx val="2"/>
          <c:order val="2"/>
          <c:tx>
            <c:strRef>
              <c:f>'Behind the Scenes'!$F$110</c:f>
              <c:strCache>
                <c:ptCount val="1"/>
                <c:pt idx="0">
                  <c:v>11th Grade</c:v>
                </c:pt>
              </c:strCache>
            </c:strRef>
          </c:tx>
          <c:spPr>
            <a:solidFill>
              <a:schemeClr val="accent3"/>
            </a:solidFill>
            <a:ln>
              <a:noFill/>
            </a:ln>
            <a:effectLst/>
          </c:spPr>
          <c:invertIfNegative val="0"/>
          <c:cat>
            <c:strRef>
              <c:f>'Behind the Scenes'!$C$111:$C$115</c:f>
              <c:strCache>
                <c:ptCount val="5"/>
                <c:pt idx="0">
                  <c:v>Witnessed Property Damage</c:v>
                </c:pt>
                <c:pt idx="1">
                  <c:v>Threatened/ injured by Weapon</c:v>
                </c:pt>
                <c:pt idx="2">
                  <c:v>Intimate Partner Violence</c:v>
                </c:pt>
                <c:pt idx="3">
                  <c:v>Forced unwanted sexual acts</c:v>
                </c:pt>
                <c:pt idx="4">
                  <c:v>2+ Lifetime Traumatic Experiences</c:v>
                </c:pt>
              </c:strCache>
            </c:strRef>
          </c:cat>
          <c:val>
            <c:numRef>
              <c:f>'Behind the Scenes'!$F$111:$F$115</c:f>
              <c:numCache>
                <c:formatCode>0.0%</c:formatCode>
                <c:ptCount val="5"/>
                <c:pt idx="0">
                  <c:v>0.33600000000000002</c:v>
                </c:pt>
                <c:pt idx="1">
                  <c:v>5.0999999999999997E-2</c:v>
                </c:pt>
                <c:pt idx="2">
                  <c:v>0.127</c:v>
                </c:pt>
                <c:pt idx="3">
                  <c:v>0.106</c:v>
                </c:pt>
                <c:pt idx="4">
                  <c:v>#N/A</c:v>
                </c:pt>
              </c:numCache>
            </c:numRef>
          </c:val>
          <c:extLst>
            <c:ext xmlns:c16="http://schemas.microsoft.com/office/drawing/2014/chart" uri="{C3380CC4-5D6E-409C-BE32-E72D297353CC}">
              <c16:uniqueId val="{00000002-8F10-41D9-8E67-C219CD22ABD2}"/>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Scenes'!$D$116</c:f>
              <c:strCache>
                <c:ptCount val="1"/>
                <c:pt idx="0">
                  <c:v>7th Grade</c:v>
                </c:pt>
              </c:strCache>
            </c:strRef>
          </c:tx>
          <c:spPr>
            <a:solidFill>
              <a:schemeClr val="accent1"/>
            </a:solidFill>
            <a:ln>
              <a:noFill/>
            </a:ln>
            <a:effectLst/>
          </c:spPr>
          <c:invertIfNegative val="0"/>
          <c:cat>
            <c:strRef>
              <c:f>'Behind the Scenes'!$C$117:$C$121</c:f>
              <c:strCache>
                <c:ptCount val="5"/>
                <c:pt idx="0">
                  <c:v>Depression</c:v>
                </c:pt>
                <c:pt idx="1">
                  <c:v>Considered suicide</c:v>
                </c:pt>
                <c:pt idx="2">
                  <c:v>Made suicide plan</c:v>
                </c:pt>
                <c:pt idx="3">
                  <c:v>Attempted suicide</c:v>
                </c:pt>
                <c:pt idx="4">
                  <c:v>Attempt resulted in Medical Tx</c:v>
                </c:pt>
              </c:strCache>
            </c:strRef>
          </c:cat>
          <c:val>
            <c:numRef>
              <c:f>'Behind the Scenes'!$D$117:$D$121</c:f>
              <c:numCache>
                <c:formatCode>0.0%</c:formatCode>
                <c:ptCount val="5"/>
                <c:pt idx="0">
                  <c:v>0.27</c:v>
                </c:pt>
                <c:pt idx="1">
                  <c:v>0.20799999999999999</c:v>
                </c:pt>
                <c:pt idx="2">
                  <c:v>0.13900000000000001</c:v>
                </c:pt>
                <c:pt idx="3">
                  <c:v>7.6999999999999999E-2</c:v>
                </c:pt>
                <c:pt idx="4">
                  <c:v>2.1000000000000001E-2</c:v>
                </c:pt>
              </c:numCache>
            </c:numRef>
          </c:val>
          <c:extLst>
            <c:ext xmlns:c16="http://schemas.microsoft.com/office/drawing/2014/chart" uri="{C3380CC4-5D6E-409C-BE32-E72D297353CC}">
              <c16:uniqueId val="{00000000-55DB-4B35-B940-4037FEFD28C6}"/>
            </c:ext>
          </c:extLst>
        </c:ser>
        <c:ser>
          <c:idx val="1"/>
          <c:order val="1"/>
          <c:tx>
            <c:strRef>
              <c:f>'Behind the Scenes'!$E$116</c:f>
              <c:strCache>
                <c:ptCount val="1"/>
                <c:pt idx="0">
                  <c:v>9th Grade</c:v>
                </c:pt>
              </c:strCache>
            </c:strRef>
          </c:tx>
          <c:spPr>
            <a:solidFill>
              <a:schemeClr val="accent2"/>
            </a:solidFill>
            <a:ln>
              <a:noFill/>
            </a:ln>
            <a:effectLst/>
          </c:spPr>
          <c:invertIfNegative val="0"/>
          <c:cat>
            <c:strRef>
              <c:f>'Behind the Scenes'!$C$117:$C$121</c:f>
              <c:strCache>
                <c:ptCount val="5"/>
                <c:pt idx="0">
                  <c:v>Depression</c:v>
                </c:pt>
                <c:pt idx="1">
                  <c:v>Considered suicide</c:v>
                </c:pt>
                <c:pt idx="2">
                  <c:v>Made suicide plan</c:v>
                </c:pt>
                <c:pt idx="3">
                  <c:v>Attempted suicide</c:v>
                </c:pt>
                <c:pt idx="4">
                  <c:v>Attempt resulted in Medical Tx</c:v>
                </c:pt>
              </c:strCache>
            </c:strRef>
          </c:cat>
          <c:val>
            <c:numRef>
              <c:f>'Behind the Scenes'!$E$117:$E$121</c:f>
              <c:numCache>
                <c:formatCode>0.0%</c:formatCode>
                <c:ptCount val="5"/>
                <c:pt idx="0">
                  <c:v>0.374</c:v>
                </c:pt>
                <c:pt idx="1">
                  <c:v>0.23</c:v>
                </c:pt>
                <c:pt idx="2">
                  <c:v>0.19600000000000001</c:v>
                </c:pt>
                <c:pt idx="3">
                  <c:v>9.9000000000000005E-2</c:v>
                </c:pt>
                <c:pt idx="4">
                  <c:v>3.7999999999999999E-2</c:v>
                </c:pt>
              </c:numCache>
            </c:numRef>
          </c:val>
          <c:extLst>
            <c:ext xmlns:c16="http://schemas.microsoft.com/office/drawing/2014/chart" uri="{C3380CC4-5D6E-409C-BE32-E72D297353CC}">
              <c16:uniqueId val="{00000001-55DB-4B35-B940-4037FEFD28C6}"/>
            </c:ext>
          </c:extLst>
        </c:ser>
        <c:ser>
          <c:idx val="2"/>
          <c:order val="2"/>
          <c:tx>
            <c:strRef>
              <c:f>'Behind the Scenes'!$F$116</c:f>
              <c:strCache>
                <c:ptCount val="1"/>
                <c:pt idx="0">
                  <c:v>11th Grade</c:v>
                </c:pt>
              </c:strCache>
            </c:strRef>
          </c:tx>
          <c:spPr>
            <a:solidFill>
              <a:schemeClr val="accent3"/>
            </a:solidFill>
            <a:ln>
              <a:noFill/>
            </a:ln>
            <a:effectLst/>
          </c:spPr>
          <c:invertIfNegative val="0"/>
          <c:cat>
            <c:strRef>
              <c:f>'Behind the Scenes'!$C$117:$C$121</c:f>
              <c:strCache>
                <c:ptCount val="5"/>
                <c:pt idx="0">
                  <c:v>Depression</c:v>
                </c:pt>
                <c:pt idx="1">
                  <c:v>Considered suicide</c:v>
                </c:pt>
                <c:pt idx="2">
                  <c:v>Made suicide plan</c:v>
                </c:pt>
                <c:pt idx="3">
                  <c:v>Attempted suicide</c:v>
                </c:pt>
                <c:pt idx="4">
                  <c:v>Attempt resulted in Medical Tx</c:v>
                </c:pt>
              </c:strCache>
            </c:strRef>
          </c:cat>
          <c:val>
            <c:numRef>
              <c:f>'Behind the Scenes'!$F$117:$F$121</c:f>
              <c:numCache>
                <c:formatCode>0.0%</c:formatCode>
                <c:ptCount val="5"/>
                <c:pt idx="0">
                  <c:v>0.36699999999999999</c:v>
                </c:pt>
                <c:pt idx="1">
                  <c:v>0.19800000000000001</c:v>
                </c:pt>
                <c:pt idx="2">
                  <c:v>0.17199999999999999</c:v>
                </c:pt>
                <c:pt idx="3">
                  <c:v>7.5999999999999998E-2</c:v>
                </c:pt>
                <c:pt idx="4">
                  <c:v>1.7000000000000001E-2</c:v>
                </c:pt>
              </c:numCache>
            </c:numRef>
          </c:val>
          <c:extLst>
            <c:ext xmlns:c16="http://schemas.microsoft.com/office/drawing/2014/chart" uri="{C3380CC4-5D6E-409C-BE32-E72D297353CC}">
              <c16:uniqueId val="{00000002-55DB-4B35-B940-4037FEFD28C6}"/>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Scenes'!$D$124</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Scenes'!$C$125:$C$127</c:f>
              <c:numCache>
                <c:formatCode>General</c:formatCode>
                <c:ptCount val="3"/>
                <c:pt idx="0">
                  <c:v>2016</c:v>
                </c:pt>
                <c:pt idx="1">
                  <c:v>2018</c:v>
                </c:pt>
                <c:pt idx="2">
                  <c:v>2020</c:v>
                </c:pt>
              </c:numCache>
            </c:numRef>
          </c:cat>
          <c:val>
            <c:numRef>
              <c:f>'Behind the Scenes'!$D$125:$D$127</c:f>
              <c:numCache>
                <c:formatCode>0.0%</c:formatCode>
                <c:ptCount val="3"/>
                <c:pt idx="0">
                  <c:v>0.40400000000000003</c:v>
                </c:pt>
                <c:pt idx="1">
                  <c:v>0.35899999999999999</c:v>
                </c:pt>
                <c:pt idx="2">
                  <c:v>0.371</c:v>
                </c:pt>
              </c:numCache>
            </c:numRef>
          </c:val>
          <c:smooth val="0"/>
          <c:extLst>
            <c:ext xmlns:c16="http://schemas.microsoft.com/office/drawing/2014/chart" uri="{C3380CC4-5D6E-409C-BE32-E72D297353CC}">
              <c16:uniqueId val="{00000000-19E0-4118-B888-A3025F9A14C4}"/>
            </c:ext>
          </c:extLst>
        </c:ser>
        <c:ser>
          <c:idx val="1"/>
          <c:order val="1"/>
          <c:tx>
            <c:strRef>
              <c:f>'Behind the Scenes'!$E$124</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Scenes'!$C$125:$C$127</c:f>
              <c:numCache>
                <c:formatCode>General</c:formatCode>
                <c:ptCount val="3"/>
                <c:pt idx="0">
                  <c:v>2016</c:v>
                </c:pt>
                <c:pt idx="1">
                  <c:v>2018</c:v>
                </c:pt>
                <c:pt idx="2">
                  <c:v>2020</c:v>
                </c:pt>
              </c:numCache>
            </c:numRef>
          </c:cat>
          <c:val>
            <c:numRef>
              <c:f>'Behind the Scenes'!$E$125:$E$127</c:f>
              <c:numCache>
                <c:formatCode>0.0%</c:formatCode>
                <c:ptCount val="3"/>
                <c:pt idx="0">
                  <c:v>0.28399999999999997</c:v>
                </c:pt>
                <c:pt idx="1">
                  <c:v>0.31</c:v>
                </c:pt>
                <c:pt idx="2">
                  <c:v>0.23899999999999999</c:v>
                </c:pt>
              </c:numCache>
            </c:numRef>
          </c:val>
          <c:smooth val="0"/>
          <c:extLst>
            <c:ext xmlns:c16="http://schemas.microsoft.com/office/drawing/2014/chart" uri="{C3380CC4-5D6E-409C-BE32-E72D297353CC}">
              <c16:uniqueId val="{00000001-19E0-4118-B888-A3025F9A14C4}"/>
            </c:ext>
          </c:extLst>
        </c:ser>
        <c:ser>
          <c:idx val="2"/>
          <c:order val="2"/>
          <c:tx>
            <c:strRef>
              <c:f>'Behind the Scenes'!$F$124</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Scenes'!$C$125:$C$127</c:f>
              <c:numCache>
                <c:formatCode>General</c:formatCode>
                <c:ptCount val="3"/>
                <c:pt idx="0">
                  <c:v>2016</c:v>
                </c:pt>
                <c:pt idx="1">
                  <c:v>2018</c:v>
                </c:pt>
                <c:pt idx="2">
                  <c:v>2020</c:v>
                </c:pt>
              </c:numCache>
            </c:numRef>
          </c:cat>
          <c:val>
            <c:numRef>
              <c:f>'Behind the Scenes'!$F$125:$F$127</c:f>
              <c:numCache>
                <c:formatCode>0.0%</c:formatCode>
                <c:ptCount val="3"/>
                <c:pt idx="0">
                  <c:v>0.19800000000000001</c:v>
                </c:pt>
                <c:pt idx="1">
                  <c:v>0.20300000000000001</c:v>
                </c:pt>
                <c:pt idx="2">
                  <c:v>0.186</c:v>
                </c:pt>
              </c:numCache>
            </c:numRef>
          </c:val>
          <c:smooth val="0"/>
          <c:extLst>
            <c:ext xmlns:c16="http://schemas.microsoft.com/office/drawing/2014/chart" uri="{C3380CC4-5D6E-409C-BE32-E72D297353CC}">
              <c16:uniqueId val="{00000002-19E0-4118-B888-A3025F9A14C4}"/>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Scenes'!$D$131</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Scenes'!$C$132:$C$134</c:f>
              <c:numCache>
                <c:formatCode>General</c:formatCode>
                <c:ptCount val="3"/>
                <c:pt idx="0">
                  <c:v>2016</c:v>
                </c:pt>
                <c:pt idx="1">
                  <c:v>2018</c:v>
                </c:pt>
                <c:pt idx="2">
                  <c:v>2020</c:v>
                </c:pt>
              </c:numCache>
            </c:numRef>
          </c:cat>
          <c:val>
            <c:numRef>
              <c:f>'Behind the Scenes'!$D$132:$D$134</c:f>
              <c:numCache>
                <c:formatCode>0.0%</c:formatCode>
                <c:ptCount val="3"/>
                <c:pt idx="0">
                  <c:v>0.51</c:v>
                </c:pt>
                <c:pt idx="1">
                  <c:v>0.50600000000000001</c:v>
                </c:pt>
                <c:pt idx="2">
                  <c:v>0.55800000000000005</c:v>
                </c:pt>
              </c:numCache>
            </c:numRef>
          </c:val>
          <c:smooth val="0"/>
          <c:extLst>
            <c:ext xmlns:c16="http://schemas.microsoft.com/office/drawing/2014/chart" uri="{C3380CC4-5D6E-409C-BE32-E72D297353CC}">
              <c16:uniqueId val="{00000000-583C-4243-B249-8F22552D7FDC}"/>
            </c:ext>
          </c:extLst>
        </c:ser>
        <c:ser>
          <c:idx val="1"/>
          <c:order val="1"/>
          <c:tx>
            <c:strRef>
              <c:f>'Behind the Scenes'!$E$131</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Scenes'!$C$132:$C$134</c:f>
              <c:numCache>
                <c:formatCode>General</c:formatCode>
                <c:ptCount val="3"/>
                <c:pt idx="0">
                  <c:v>2016</c:v>
                </c:pt>
                <c:pt idx="1">
                  <c:v>2018</c:v>
                </c:pt>
                <c:pt idx="2">
                  <c:v>2020</c:v>
                </c:pt>
              </c:numCache>
            </c:numRef>
          </c:cat>
          <c:val>
            <c:numRef>
              <c:f>'Behind the Scenes'!$E$132:$E$134</c:f>
              <c:numCache>
                <c:formatCode>0.0%</c:formatCode>
                <c:ptCount val="3"/>
                <c:pt idx="0">
                  <c:v>0.39400000000000002</c:v>
                </c:pt>
                <c:pt idx="1">
                  <c:v>0.16900000000000001</c:v>
                </c:pt>
                <c:pt idx="2">
                  <c:v>0.217</c:v>
                </c:pt>
              </c:numCache>
            </c:numRef>
          </c:val>
          <c:smooth val="0"/>
          <c:extLst>
            <c:ext xmlns:c16="http://schemas.microsoft.com/office/drawing/2014/chart" uri="{C3380CC4-5D6E-409C-BE32-E72D297353CC}">
              <c16:uniqueId val="{00000001-583C-4243-B249-8F22552D7FDC}"/>
            </c:ext>
          </c:extLst>
        </c:ser>
        <c:ser>
          <c:idx val="2"/>
          <c:order val="2"/>
          <c:tx>
            <c:strRef>
              <c:f>'Behind the Scenes'!$F$131</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Scenes'!$C$132:$C$134</c:f>
              <c:numCache>
                <c:formatCode>General</c:formatCode>
                <c:ptCount val="3"/>
                <c:pt idx="0">
                  <c:v>2016</c:v>
                </c:pt>
                <c:pt idx="1">
                  <c:v>2018</c:v>
                </c:pt>
                <c:pt idx="2">
                  <c:v>2020</c:v>
                </c:pt>
              </c:numCache>
            </c:numRef>
          </c:cat>
          <c:val>
            <c:numRef>
              <c:f>'Behind the Scenes'!$F$132:$F$134</c:f>
              <c:numCache>
                <c:formatCode>0.0%</c:formatCode>
                <c:ptCount val="3"/>
                <c:pt idx="0">
                  <c:v>0.33600000000000002</c:v>
                </c:pt>
                <c:pt idx="1">
                  <c:v>0.156</c:v>
                </c:pt>
                <c:pt idx="2">
                  <c:v>0.14000000000000001</c:v>
                </c:pt>
              </c:numCache>
            </c:numRef>
          </c:val>
          <c:smooth val="0"/>
          <c:extLst>
            <c:ext xmlns:c16="http://schemas.microsoft.com/office/drawing/2014/chart" uri="{C3380CC4-5D6E-409C-BE32-E72D297353CC}">
              <c16:uniqueId val="{00000002-583C-4243-B249-8F22552D7FDC}"/>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54048908174947"/>
          <c:y val="3.8314176245210725E-2"/>
          <c:w val="0.67517857992394226"/>
          <c:h val="0.86897215434277608"/>
        </c:manualLayout>
      </c:layout>
      <c:lineChart>
        <c:grouping val="standard"/>
        <c:varyColors val="0"/>
        <c:ser>
          <c:idx val="0"/>
          <c:order val="0"/>
          <c:tx>
            <c:strRef>
              <c:f>'Behind the Scenes'!$D$138</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dLbl>
              <c:idx val="0"/>
              <c:layout>
                <c:manualLayout>
                  <c:x val="-4.3251111158347774E-2"/>
                  <c:y val="-6.893685703080218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accent1"/>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15:layout>
                    <c:manualLayout>
                      <c:w val="7.7349374907002805E-2"/>
                      <c:h val="4.9751108697619693E-2"/>
                    </c:manualLayout>
                  </c15:layout>
                </c:ext>
              </c:extLst>
            </c:dLbl>
            <c:dLbl>
              <c:idx val="1"/>
              <c:layout>
                <c:manualLayout>
                  <c:x val="-3.8109062051778907E-2"/>
                  <c:y val="5.55842157661326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80-4E71-9C34-559707ADB906}"/>
                </c:ext>
              </c:extLst>
            </c:dLbl>
            <c:dLbl>
              <c:idx val="2"/>
              <c:layout>
                <c:manualLayout>
                  <c:x val="-4.3251111158347781E-2"/>
                  <c:y val="-3.63698072223730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80-4E71-9C34-559707ADB90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Scenes'!$C$139:$C$141</c:f>
              <c:numCache>
                <c:formatCode>General</c:formatCode>
                <c:ptCount val="3"/>
                <c:pt idx="0">
                  <c:v>2016</c:v>
                </c:pt>
                <c:pt idx="1">
                  <c:v>2018</c:v>
                </c:pt>
                <c:pt idx="2">
                  <c:v>2020</c:v>
                </c:pt>
              </c:numCache>
            </c:numRef>
          </c:cat>
          <c:val>
            <c:numRef>
              <c:f>'Behind the Scenes'!$D$139:$D$141</c:f>
              <c:numCache>
                <c:formatCode>0.0%</c:formatCode>
                <c:ptCount val="3"/>
                <c:pt idx="0">
                  <c:v>0.27</c:v>
                </c:pt>
                <c:pt idx="1">
                  <c:v>0.311</c:v>
                </c:pt>
                <c:pt idx="2">
                  <c:v>0.34300000000000003</c:v>
                </c:pt>
              </c:numCache>
            </c:numRef>
          </c:val>
          <c:smooth val="0"/>
          <c:extLst>
            <c:ext xmlns:c16="http://schemas.microsoft.com/office/drawing/2014/chart" uri="{C3380CC4-5D6E-409C-BE32-E72D297353CC}">
              <c16:uniqueId val="{00000000-6C80-4E71-9C34-559707ADB906}"/>
            </c:ext>
          </c:extLst>
        </c:ser>
        <c:ser>
          <c:idx val="1"/>
          <c:order val="1"/>
          <c:tx>
            <c:strRef>
              <c:f>'Behind the Scenes'!$E$138</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dLbl>
              <c:idx val="1"/>
              <c:layout>
                <c:manualLayout>
                  <c:x val="-6.3819307584623744E-2"/>
                  <c:y val="-5.5526895344978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C80-4E71-9C34-559707ADB906}"/>
                </c:ext>
              </c:extLst>
            </c:dLbl>
            <c:dLbl>
              <c:idx val="2"/>
              <c:layout>
                <c:manualLayout>
                  <c:x val="-7.2567674123650084E-3"/>
                  <c:y val="1.944369022837662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C80-4E71-9C34-559707ADB90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Scenes'!$C$139:$C$141</c:f>
              <c:numCache>
                <c:formatCode>General</c:formatCode>
                <c:ptCount val="3"/>
                <c:pt idx="0">
                  <c:v>2016</c:v>
                </c:pt>
                <c:pt idx="1">
                  <c:v>2018</c:v>
                </c:pt>
                <c:pt idx="2">
                  <c:v>2020</c:v>
                </c:pt>
              </c:numCache>
            </c:numRef>
          </c:cat>
          <c:val>
            <c:numRef>
              <c:f>'Behind the Scenes'!$E$139:$E$141</c:f>
              <c:numCache>
                <c:formatCode>0.0%</c:formatCode>
                <c:ptCount val="3"/>
                <c:pt idx="0">
                  <c:v>0.374</c:v>
                </c:pt>
                <c:pt idx="1">
                  <c:v>0.40400000000000003</c:v>
                </c:pt>
                <c:pt idx="2">
                  <c:v>0.40500000000000003</c:v>
                </c:pt>
              </c:numCache>
            </c:numRef>
          </c:val>
          <c:smooth val="0"/>
          <c:extLst>
            <c:ext xmlns:c16="http://schemas.microsoft.com/office/drawing/2014/chart" uri="{C3380CC4-5D6E-409C-BE32-E72D297353CC}">
              <c16:uniqueId val="{00000001-6C80-4E71-9C34-559707ADB906}"/>
            </c:ext>
          </c:extLst>
        </c:ser>
        <c:ser>
          <c:idx val="2"/>
          <c:order val="2"/>
          <c:tx>
            <c:strRef>
              <c:f>'Behind the Scenes'!$F$138</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dLbl>
              <c:idx val="0"/>
              <c:layout>
                <c:manualLayout>
                  <c:x val="-5.3535209371485717E-2"/>
                  <c:y val="5.17527981416116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80-4E71-9C34-559707ADB906}"/>
                </c:ext>
              </c:extLst>
            </c:dLbl>
            <c:dLbl>
              <c:idx val="1"/>
              <c:layout>
                <c:manualLayout>
                  <c:x val="-4.5822135711632364E-2"/>
                  <c:y val="5.9415633390653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C80-4E71-9C34-559707ADB906}"/>
                </c:ext>
              </c:extLst>
            </c:dLbl>
            <c:dLbl>
              <c:idx val="2"/>
              <c:layout>
                <c:manualLayout>
                  <c:x val="-5.6106233924770203E-2"/>
                  <c:y val="4.02585452680483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C80-4E71-9C34-559707ADB90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Scenes'!$C$139:$C$141</c:f>
              <c:numCache>
                <c:formatCode>General</c:formatCode>
                <c:ptCount val="3"/>
                <c:pt idx="0">
                  <c:v>2016</c:v>
                </c:pt>
                <c:pt idx="1">
                  <c:v>2018</c:v>
                </c:pt>
                <c:pt idx="2">
                  <c:v>2020</c:v>
                </c:pt>
              </c:numCache>
            </c:numRef>
          </c:cat>
          <c:val>
            <c:numRef>
              <c:f>'Behind the Scenes'!$F$139:$F$141</c:f>
              <c:numCache>
                <c:formatCode>0.0%</c:formatCode>
                <c:ptCount val="3"/>
                <c:pt idx="0">
                  <c:v>0.36699999999999999</c:v>
                </c:pt>
                <c:pt idx="1">
                  <c:v>0.40400000000000003</c:v>
                </c:pt>
                <c:pt idx="2">
                  <c:v>0.45</c:v>
                </c:pt>
              </c:numCache>
            </c:numRef>
          </c:val>
          <c:smooth val="0"/>
          <c:extLst>
            <c:ext xmlns:c16="http://schemas.microsoft.com/office/drawing/2014/chart" uri="{C3380CC4-5D6E-409C-BE32-E72D297353CC}">
              <c16:uniqueId val="{00000002-6C80-4E71-9C34-559707ADB906}"/>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'Use Graphs'!$B$25</c:f>
          <c:strCache>
            <c:ptCount val="1"/>
            <c:pt idx="0">
              <c:v>Electronic vapor product</c:v>
            </c:pt>
          </c:strCache>
        </c:strRef>
      </c:tx>
      <c:layout>
        <c:manualLayout>
          <c:xMode val="edge"/>
          <c:yMode val="edge"/>
          <c:x val="0.52584169364616229"/>
          <c:y val="2.370370001692232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'Behind the Scenes'!$D$20</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dLbl>
              <c:idx val="2"/>
              <c:layout>
                <c:manualLayout>
                  <c:x val="-3.2846903020371306E-2"/>
                  <c:y val="6.126411023402574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Scenes'!$C$21:$C$23</c:f>
              <c:numCache>
                <c:formatCode>General</c:formatCode>
                <c:ptCount val="3"/>
                <c:pt idx="0">
                  <c:v>2016</c:v>
                </c:pt>
                <c:pt idx="1">
                  <c:v>2018</c:v>
                </c:pt>
                <c:pt idx="2">
                  <c:v>2020</c:v>
                </c:pt>
              </c:numCache>
            </c:numRef>
          </c:cat>
          <c:val>
            <c:numRef>
              <c:f>'Behind the Scenes'!$D$21:$D$23</c:f>
              <c:numCache>
                <c:formatCode>0.0%</c:formatCode>
                <c:ptCount val="3"/>
                <c:pt idx="0">
                  <c:v>3.7999999999999999E-2</c:v>
                </c:pt>
                <c:pt idx="1">
                  <c:v>0.105</c:v>
                </c:pt>
                <c:pt idx="2">
                  <c:v>9.0999999999999998E-2</c:v>
                </c:pt>
              </c:numCache>
            </c:numRef>
          </c:val>
          <c:smooth val="0"/>
          <c:extLst>
            <c:ext xmlns:c16="http://schemas.microsoft.com/office/drawing/2014/chart" uri="{C3380CC4-5D6E-409C-BE32-E72D297353CC}">
              <c16:uniqueId val="{00000000-95F3-46A1-AEC0-688009AEB49F}"/>
            </c:ext>
          </c:extLst>
        </c:ser>
        <c:ser>
          <c:idx val="1"/>
          <c:order val="1"/>
          <c:tx>
            <c:strRef>
              <c:f>'Behind the Scenes'!$E$20</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Scenes'!$C$21:$C$23</c:f>
              <c:numCache>
                <c:formatCode>General</c:formatCode>
                <c:ptCount val="3"/>
                <c:pt idx="0">
                  <c:v>2016</c:v>
                </c:pt>
                <c:pt idx="1">
                  <c:v>2018</c:v>
                </c:pt>
                <c:pt idx="2">
                  <c:v>2020</c:v>
                </c:pt>
              </c:numCache>
            </c:numRef>
          </c:cat>
          <c:val>
            <c:numRef>
              <c:f>'Behind the Scenes'!$E$21:$E$23</c:f>
              <c:numCache>
                <c:formatCode>0.0%</c:formatCode>
                <c:ptCount val="3"/>
                <c:pt idx="0">
                  <c:v>0.114</c:v>
                </c:pt>
                <c:pt idx="1">
                  <c:v>0.17899999999999999</c:v>
                </c:pt>
                <c:pt idx="2">
                  <c:v>0.182</c:v>
                </c:pt>
              </c:numCache>
            </c:numRef>
          </c:val>
          <c:smooth val="0"/>
          <c:extLst>
            <c:ext xmlns:c16="http://schemas.microsoft.com/office/drawing/2014/chart" uri="{C3380CC4-5D6E-409C-BE32-E72D297353CC}">
              <c16:uniqueId val="{00000002-95F3-46A1-AEC0-688009AEB49F}"/>
            </c:ext>
          </c:extLst>
        </c:ser>
        <c:ser>
          <c:idx val="2"/>
          <c:order val="2"/>
          <c:tx>
            <c:strRef>
              <c:f>'Behind the Scenes'!$F$20</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Scenes'!$C$21:$C$23</c:f>
              <c:numCache>
                <c:formatCode>General</c:formatCode>
                <c:ptCount val="3"/>
                <c:pt idx="0">
                  <c:v>2016</c:v>
                </c:pt>
                <c:pt idx="1">
                  <c:v>2018</c:v>
                </c:pt>
                <c:pt idx="2">
                  <c:v>2020</c:v>
                </c:pt>
              </c:numCache>
            </c:numRef>
          </c:cat>
          <c:val>
            <c:numRef>
              <c:f>'Behind the Scenes'!$F$21:$F$23</c:f>
              <c:numCache>
                <c:formatCode>0.0%</c:formatCode>
                <c:ptCount val="3"/>
                <c:pt idx="0">
                  <c:v>0.19600000000000001</c:v>
                </c:pt>
                <c:pt idx="1">
                  <c:v>0.309</c:v>
                </c:pt>
                <c:pt idx="2">
                  <c:v>0.27400000000000002</c:v>
                </c:pt>
              </c:numCache>
            </c:numRef>
          </c:val>
          <c:smooth val="0"/>
          <c:extLst>
            <c:ext xmlns:c16="http://schemas.microsoft.com/office/drawing/2014/chart" uri="{C3380CC4-5D6E-409C-BE32-E72D297353CC}">
              <c16:uniqueId val="{00000003-95F3-46A1-AEC0-688009AEB49F}"/>
            </c:ext>
          </c:extLst>
        </c:ser>
        <c:dLbls>
          <c:dLblPos val="t"/>
          <c:showLegendKey val="0"/>
          <c:showVal val="1"/>
          <c:showCatName val="0"/>
          <c:showSerName val="0"/>
          <c:showPercent val="0"/>
          <c:showBubbleSize val="0"/>
        </c:dLbls>
        <c:marker val="1"/>
        <c:smooth val="0"/>
        <c:axId val="992401744"/>
        <c:axId val="992402400"/>
      </c:lineChart>
      <c:catAx>
        <c:axId val="99240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992402400"/>
        <c:crosses val="autoZero"/>
        <c:auto val="1"/>
        <c:lblAlgn val="ctr"/>
        <c:lblOffset val="100"/>
        <c:noMultiLvlLbl val="0"/>
      </c:catAx>
      <c:valAx>
        <c:axId val="99240240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9924017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Scenes'!$D$146</c:f>
              <c:strCache>
                <c:ptCount val="1"/>
                <c:pt idx="0">
                  <c:v>7th Grade</c:v>
                </c:pt>
              </c:strCache>
            </c:strRef>
          </c:tx>
          <c:spPr>
            <a:solidFill>
              <a:schemeClr val="accent1"/>
            </a:solidFill>
            <a:ln>
              <a:noFill/>
            </a:ln>
            <a:effectLst/>
          </c:spPr>
          <c:invertIfNegative val="0"/>
          <c:cat>
            <c:strRef>
              <c:f>'Behind the Scenes'!$C$147:$C$151</c:f>
              <c:strCache>
                <c:ptCount val="5"/>
                <c:pt idx="0">
                  <c:v>Obese (&gt;= 95th percentile)</c:v>
                </c:pt>
                <c:pt idx="1">
                  <c:v>Overweight (&gt;= 85th to &lt; 95th percentile)</c:v>
                </c:pt>
                <c:pt idx="2">
                  <c:v>Healthy weight (&lt; 85th percentile)</c:v>
                </c:pt>
                <c:pt idx="3">
                  <c:v>Describe self as slightly or very overweight</c:v>
                </c:pt>
                <c:pt idx="4">
                  <c:v>Trying to lose weight</c:v>
                </c:pt>
              </c:strCache>
            </c:strRef>
          </c:cat>
          <c:val>
            <c:numRef>
              <c:f>'Behind the Scenes'!$D$147:$D$151</c:f>
              <c:numCache>
                <c:formatCode>0.0%</c:formatCode>
                <c:ptCount val="5"/>
                <c:pt idx="0">
                  <c:v>0.127</c:v>
                </c:pt>
                <c:pt idx="1">
                  <c:v>0.15</c:v>
                </c:pt>
                <c:pt idx="2">
                  <c:v>0.72299999999999998</c:v>
                </c:pt>
                <c:pt idx="3">
                  <c:v>0.25900000000000001</c:v>
                </c:pt>
                <c:pt idx="4">
                  <c:v>0.42499999999999999</c:v>
                </c:pt>
              </c:numCache>
            </c:numRef>
          </c:val>
          <c:extLst>
            <c:ext xmlns:c16="http://schemas.microsoft.com/office/drawing/2014/chart" uri="{C3380CC4-5D6E-409C-BE32-E72D297353CC}">
              <c16:uniqueId val="{00000000-824F-40FE-AE15-3402516C92AC}"/>
            </c:ext>
          </c:extLst>
        </c:ser>
        <c:ser>
          <c:idx val="1"/>
          <c:order val="1"/>
          <c:tx>
            <c:strRef>
              <c:f>'Behind the Scenes'!$E$146</c:f>
              <c:strCache>
                <c:ptCount val="1"/>
                <c:pt idx="0">
                  <c:v>9th Grade</c:v>
                </c:pt>
              </c:strCache>
            </c:strRef>
          </c:tx>
          <c:spPr>
            <a:solidFill>
              <a:schemeClr val="accent2"/>
            </a:solidFill>
            <a:ln>
              <a:noFill/>
            </a:ln>
            <a:effectLst/>
          </c:spPr>
          <c:invertIfNegative val="0"/>
          <c:cat>
            <c:strRef>
              <c:f>'Behind the Scenes'!$C$147:$C$151</c:f>
              <c:strCache>
                <c:ptCount val="5"/>
                <c:pt idx="0">
                  <c:v>Obese (&gt;= 95th percentile)</c:v>
                </c:pt>
                <c:pt idx="1">
                  <c:v>Overweight (&gt;= 85th to &lt; 95th percentile)</c:v>
                </c:pt>
                <c:pt idx="2">
                  <c:v>Healthy weight (&lt; 85th percentile)</c:v>
                </c:pt>
                <c:pt idx="3">
                  <c:v>Describe self as slightly or very overweight</c:v>
                </c:pt>
                <c:pt idx="4">
                  <c:v>Trying to lose weight</c:v>
                </c:pt>
              </c:strCache>
            </c:strRef>
          </c:cat>
          <c:val>
            <c:numRef>
              <c:f>'Behind the Scenes'!$E$147:$E$151</c:f>
              <c:numCache>
                <c:formatCode>0.0%</c:formatCode>
                <c:ptCount val="5"/>
                <c:pt idx="0">
                  <c:v>0.17</c:v>
                </c:pt>
                <c:pt idx="1">
                  <c:v>0.153</c:v>
                </c:pt>
                <c:pt idx="2">
                  <c:v>0.67699999999999994</c:v>
                </c:pt>
                <c:pt idx="3">
                  <c:v>0.31900000000000001</c:v>
                </c:pt>
                <c:pt idx="4">
                  <c:v>0.42399999999999999</c:v>
                </c:pt>
              </c:numCache>
            </c:numRef>
          </c:val>
          <c:extLst>
            <c:ext xmlns:c16="http://schemas.microsoft.com/office/drawing/2014/chart" uri="{C3380CC4-5D6E-409C-BE32-E72D297353CC}">
              <c16:uniqueId val="{00000001-824F-40FE-AE15-3402516C92AC}"/>
            </c:ext>
          </c:extLst>
        </c:ser>
        <c:ser>
          <c:idx val="2"/>
          <c:order val="2"/>
          <c:tx>
            <c:strRef>
              <c:f>'Behind the Scenes'!$F$146</c:f>
              <c:strCache>
                <c:ptCount val="1"/>
                <c:pt idx="0">
                  <c:v>11th Grade</c:v>
                </c:pt>
              </c:strCache>
            </c:strRef>
          </c:tx>
          <c:spPr>
            <a:solidFill>
              <a:schemeClr val="accent3"/>
            </a:solidFill>
            <a:ln>
              <a:noFill/>
            </a:ln>
            <a:effectLst/>
          </c:spPr>
          <c:invertIfNegative val="0"/>
          <c:cat>
            <c:strRef>
              <c:f>'Behind the Scenes'!$C$147:$C$151</c:f>
              <c:strCache>
                <c:ptCount val="5"/>
                <c:pt idx="0">
                  <c:v>Obese (&gt;= 95th percentile)</c:v>
                </c:pt>
                <c:pt idx="1">
                  <c:v>Overweight (&gt;= 85th to &lt; 95th percentile)</c:v>
                </c:pt>
                <c:pt idx="2">
                  <c:v>Healthy weight (&lt; 85th percentile)</c:v>
                </c:pt>
                <c:pt idx="3">
                  <c:v>Describe self as slightly or very overweight</c:v>
                </c:pt>
                <c:pt idx="4">
                  <c:v>Trying to lose weight</c:v>
                </c:pt>
              </c:strCache>
            </c:strRef>
          </c:cat>
          <c:val>
            <c:numRef>
              <c:f>'Behind the Scenes'!$F$147:$F$151</c:f>
              <c:numCache>
                <c:formatCode>0.0%</c:formatCode>
                <c:ptCount val="5"/>
                <c:pt idx="0">
                  <c:v>0.186</c:v>
                </c:pt>
                <c:pt idx="1">
                  <c:v>0.16</c:v>
                </c:pt>
                <c:pt idx="2">
                  <c:v>0.65400000000000003</c:v>
                </c:pt>
                <c:pt idx="3">
                  <c:v>0.34899999999999998</c:v>
                </c:pt>
                <c:pt idx="4">
                  <c:v>0.48399999999999999</c:v>
                </c:pt>
              </c:numCache>
            </c:numRef>
          </c:val>
          <c:extLst>
            <c:ext xmlns:c16="http://schemas.microsoft.com/office/drawing/2014/chart" uri="{C3380CC4-5D6E-409C-BE32-E72D297353CC}">
              <c16:uniqueId val="{00000002-824F-40FE-AE15-3402516C92AC}"/>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Scenes'!$D$152</c:f>
              <c:strCache>
                <c:ptCount val="1"/>
                <c:pt idx="0">
                  <c:v>7th Grade</c:v>
                </c:pt>
              </c:strCache>
            </c:strRef>
          </c:tx>
          <c:spPr>
            <a:solidFill>
              <a:schemeClr val="accent1"/>
            </a:solidFill>
            <a:ln>
              <a:noFill/>
            </a:ln>
            <a:effectLst/>
          </c:spPr>
          <c:invertIfNegative val="0"/>
          <c:cat>
            <c:strRef>
              <c:f>'Behind the Scenes'!$C$153:$C$157</c:f>
              <c:strCache>
                <c:ptCount val="5"/>
                <c:pt idx="0">
                  <c:v>Had breakfast every day in the past week</c:v>
                </c:pt>
                <c:pt idx="1">
                  <c:v>Drank soda 1+ times per day during past week</c:v>
                </c:pt>
                <c:pt idx="2">
                  <c:v>Ate 5+ servings per day of fruits/ vegetables during past week</c:v>
                </c:pt>
                <c:pt idx="3">
                  <c:v>Drank 3+ glasses per day of milk during the past week</c:v>
                </c:pt>
                <c:pt idx="4">
                  <c:v>Did not eat breakfast in the past week</c:v>
                </c:pt>
              </c:strCache>
            </c:strRef>
          </c:cat>
          <c:val>
            <c:numRef>
              <c:f>'Behind the Scenes'!$D$153:$D$157</c:f>
              <c:numCache>
                <c:formatCode>0.0%</c:formatCode>
                <c:ptCount val="5"/>
                <c:pt idx="0">
                  <c:v>0.44600000000000001</c:v>
                </c:pt>
                <c:pt idx="1">
                  <c:v>0.193</c:v>
                </c:pt>
                <c:pt idx="2">
                  <c:v>0.27100000000000002</c:v>
                </c:pt>
                <c:pt idx="3">
                  <c:v>0.17499999999999999</c:v>
                </c:pt>
                <c:pt idx="4">
                  <c:v>0.105</c:v>
                </c:pt>
              </c:numCache>
            </c:numRef>
          </c:val>
          <c:extLst>
            <c:ext xmlns:c16="http://schemas.microsoft.com/office/drawing/2014/chart" uri="{C3380CC4-5D6E-409C-BE32-E72D297353CC}">
              <c16:uniqueId val="{00000000-5C60-49D6-A19E-61D955B9D779}"/>
            </c:ext>
          </c:extLst>
        </c:ser>
        <c:ser>
          <c:idx val="1"/>
          <c:order val="1"/>
          <c:tx>
            <c:strRef>
              <c:f>'Behind the Scenes'!$E$152</c:f>
              <c:strCache>
                <c:ptCount val="1"/>
                <c:pt idx="0">
                  <c:v>9th Grade</c:v>
                </c:pt>
              </c:strCache>
            </c:strRef>
          </c:tx>
          <c:spPr>
            <a:solidFill>
              <a:schemeClr val="accent2"/>
            </a:solidFill>
            <a:ln>
              <a:noFill/>
            </a:ln>
            <a:effectLst/>
          </c:spPr>
          <c:invertIfNegative val="0"/>
          <c:cat>
            <c:strRef>
              <c:f>'Behind the Scenes'!$C$153:$C$157</c:f>
              <c:strCache>
                <c:ptCount val="5"/>
                <c:pt idx="0">
                  <c:v>Had breakfast every day in the past week</c:v>
                </c:pt>
                <c:pt idx="1">
                  <c:v>Drank soda 1+ times per day during past week</c:v>
                </c:pt>
                <c:pt idx="2">
                  <c:v>Ate 5+ servings per day of fruits/ vegetables during past week</c:v>
                </c:pt>
                <c:pt idx="3">
                  <c:v>Drank 3+ glasses per day of milk during the past week</c:v>
                </c:pt>
                <c:pt idx="4">
                  <c:v>Did not eat breakfast in the past week</c:v>
                </c:pt>
              </c:strCache>
            </c:strRef>
          </c:cat>
          <c:val>
            <c:numRef>
              <c:f>'Behind the Scenes'!$E$153:$E$157</c:f>
              <c:numCache>
                <c:formatCode>0.0%</c:formatCode>
                <c:ptCount val="5"/>
                <c:pt idx="0">
                  <c:v>0.38600000000000001</c:v>
                </c:pt>
                <c:pt idx="1">
                  <c:v>0.20899999999999999</c:v>
                </c:pt>
                <c:pt idx="2">
                  <c:v>0.23200000000000001</c:v>
                </c:pt>
                <c:pt idx="3">
                  <c:v>0.14599999999999999</c:v>
                </c:pt>
                <c:pt idx="4">
                  <c:v>0.11899999999999999</c:v>
                </c:pt>
              </c:numCache>
            </c:numRef>
          </c:val>
          <c:extLst>
            <c:ext xmlns:c16="http://schemas.microsoft.com/office/drawing/2014/chart" uri="{C3380CC4-5D6E-409C-BE32-E72D297353CC}">
              <c16:uniqueId val="{00000001-5C60-49D6-A19E-61D955B9D779}"/>
            </c:ext>
          </c:extLst>
        </c:ser>
        <c:ser>
          <c:idx val="2"/>
          <c:order val="2"/>
          <c:tx>
            <c:strRef>
              <c:f>'Behind the Scenes'!$F$152</c:f>
              <c:strCache>
                <c:ptCount val="1"/>
                <c:pt idx="0">
                  <c:v>11th Grade</c:v>
                </c:pt>
              </c:strCache>
            </c:strRef>
          </c:tx>
          <c:spPr>
            <a:solidFill>
              <a:schemeClr val="accent3"/>
            </a:solidFill>
            <a:ln>
              <a:noFill/>
            </a:ln>
            <a:effectLst/>
          </c:spPr>
          <c:invertIfNegative val="0"/>
          <c:cat>
            <c:strRef>
              <c:f>'Behind the Scenes'!$C$153:$C$157</c:f>
              <c:strCache>
                <c:ptCount val="5"/>
                <c:pt idx="0">
                  <c:v>Had breakfast every day in the past week</c:v>
                </c:pt>
                <c:pt idx="1">
                  <c:v>Drank soda 1+ times per day during past week</c:v>
                </c:pt>
                <c:pt idx="2">
                  <c:v>Ate 5+ servings per day of fruits/ vegetables during past week</c:v>
                </c:pt>
                <c:pt idx="3">
                  <c:v>Drank 3+ glasses per day of milk during the past week</c:v>
                </c:pt>
                <c:pt idx="4">
                  <c:v>Did not eat breakfast in the past week</c:v>
                </c:pt>
              </c:strCache>
            </c:strRef>
          </c:cat>
          <c:val>
            <c:numRef>
              <c:f>'Behind the Scenes'!$F$153:$F$157</c:f>
              <c:numCache>
                <c:formatCode>0.0%</c:formatCode>
                <c:ptCount val="5"/>
                <c:pt idx="0">
                  <c:v>0.32800000000000001</c:v>
                </c:pt>
                <c:pt idx="1">
                  <c:v>0.20499999999999999</c:v>
                </c:pt>
                <c:pt idx="2">
                  <c:v>0.20699999999999999</c:v>
                </c:pt>
                <c:pt idx="3">
                  <c:v>0.10199999999999999</c:v>
                </c:pt>
                <c:pt idx="4">
                  <c:v>0.14699999999999999</c:v>
                </c:pt>
              </c:numCache>
            </c:numRef>
          </c:val>
          <c:extLst>
            <c:ext xmlns:c16="http://schemas.microsoft.com/office/drawing/2014/chart" uri="{C3380CC4-5D6E-409C-BE32-E72D297353CC}">
              <c16:uniqueId val="{00000002-5C60-49D6-A19E-61D955B9D779}"/>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Scenes'!$D$158</c:f>
              <c:strCache>
                <c:ptCount val="1"/>
                <c:pt idx="0">
                  <c:v>7th Grade</c:v>
                </c:pt>
              </c:strCache>
            </c:strRef>
          </c:tx>
          <c:spPr>
            <a:solidFill>
              <a:schemeClr val="accent1"/>
            </a:solidFill>
            <a:ln>
              <a:noFill/>
            </a:ln>
            <a:effectLst/>
          </c:spPr>
          <c:invertIfNegative val="0"/>
          <c:cat>
            <c:strRef>
              <c:f>'Behind the Scenes'!$C$159:$C$164</c:f>
              <c:strCache>
                <c:ptCount val="6"/>
                <c:pt idx="0">
                  <c:v>Physically active for 60+ mins per day on 5+ days in past week</c:v>
                </c:pt>
                <c:pt idx="1">
                  <c:v>Attended phys ed classes 1+ days during average week</c:v>
                </c:pt>
                <c:pt idx="2">
                  <c:v>Play on any sports team</c:v>
                </c:pt>
                <c:pt idx="3">
                  <c:v>Watch 3+ hours per day of TV on an average school day</c:v>
                </c:pt>
                <c:pt idx="4">
                  <c:v>Played video, computer games, non-school computer use 3+ hours average day</c:v>
                </c:pt>
                <c:pt idx="5">
                  <c:v>Had 1+ concussions from from sports/ activity in last year</c:v>
                </c:pt>
              </c:strCache>
            </c:strRef>
          </c:cat>
          <c:val>
            <c:numRef>
              <c:f>'Behind the Scenes'!$D$159:$D$164</c:f>
              <c:numCache>
                <c:formatCode>0.0%</c:formatCode>
                <c:ptCount val="6"/>
                <c:pt idx="0">
                  <c:v>0.56599999999999995</c:v>
                </c:pt>
                <c:pt idx="1">
                  <c:v>0.54300000000000004</c:v>
                </c:pt>
                <c:pt idx="2">
                  <c:v>0.65700000000000003</c:v>
                </c:pt>
                <c:pt idx="3">
                  <c:v>0.246</c:v>
                </c:pt>
                <c:pt idx="4">
                  <c:v>0.33</c:v>
                </c:pt>
                <c:pt idx="5">
                  <c:v>#N/A</c:v>
                </c:pt>
              </c:numCache>
            </c:numRef>
          </c:val>
          <c:extLst>
            <c:ext xmlns:c16="http://schemas.microsoft.com/office/drawing/2014/chart" uri="{C3380CC4-5D6E-409C-BE32-E72D297353CC}">
              <c16:uniqueId val="{00000000-E9A5-4639-8C8A-03D6F1B9E48C}"/>
            </c:ext>
          </c:extLst>
        </c:ser>
        <c:ser>
          <c:idx val="1"/>
          <c:order val="1"/>
          <c:tx>
            <c:strRef>
              <c:f>'Behind the Scenes'!$E$158</c:f>
              <c:strCache>
                <c:ptCount val="1"/>
                <c:pt idx="0">
                  <c:v>9th Grade</c:v>
                </c:pt>
              </c:strCache>
            </c:strRef>
          </c:tx>
          <c:spPr>
            <a:solidFill>
              <a:schemeClr val="accent2"/>
            </a:solidFill>
            <a:ln>
              <a:noFill/>
            </a:ln>
            <a:effectLst/>
          </c:spPr>
          <c:invertIfNegative val="0"/>
          <c:cat>
            <c:strRef>
              <c:f>'Behind the Scenes'!$C$159:$C$164</c:f>
              <c:strCache>
                <c:ptCount val="6"/>
                <c:pt idx="0">
                  <c:v>Physically active for 60+ mins per day on 5+ days in past week</c:v>
                </c:pt>
                <c:pt idx="1">
                  <c:v>Attended phys ed classes 1+ days during average week</c:v>
                </c:pt>
                <c:pt idx="2">
                  <c:v>Play on any sports team</c:v>
                </c:pt>
                <c:pt idx="3">
                  <c:v>Watch 3+ hours per day of TV on an average school day</c:v>
                </c:pt>
                <c:pt idx="4">
                  <c:v>Played video, computer games, non-school computer use 3+ hours average day</c:v>
                </c:pt>
                <c:pt idx="5">
                  <c:v>Had 1+ concussions from from sports/ activity in last year</c:v>
                </c:pt>
              </c:strCache>
            </c:strRef>
          </c:cat>
          <c:val>
            <c:numRef>
              <c:f>'Behind the Scenes'!$E$159:$E$164</c:f>
              <c:numCache>
                <c:formatCode>0.0%</c:formatCode>
                <c:ptCount val="6"/>
                <c:pt idx="0">
                  <c:v>0.51400000000000001</c:v>
                </c:pt>
                <c:pt idx="1">
                  <c:v>0.48599999999999999</c:v>
                </c:pt>
                <c:pt idx="2">
                  <c:v>0.60799999999999998</c:v>
                </c:pt>
                <c:pt idx="3">
                  <c:v>0.24</c:v>
                </c:pt>
                <c:pt idx="4">
                  <c:v>0.33600000000000002</c:v>
                </c:pt>
                <c:pt idx="5">
                  <c:v>#N/A</c:v>
                </c:pt>
              </c:numCache>
            </c:numRef>
          </c:val>
          <c:extLst>
            <c:ext xmlns:c16="http://schemas.microsoft.com/office/drawing/2014/chart" uri="{C3380CC4-5D6E-409C-BE32-E72D297353CC}">
              <c16:uniqueId val="{00000001-E9A5-4639-8C8A-03D6F1B9E48C}"/>
            </c:ext>
          </c:extLst>
        </c:ser>
        <c:ser>
          <c:idx val="2"/>
          <c:order val="2"/>
          <c:tx>
            <c:strRef>
              <c:f>'Behind the Scenes'!$F$158</c:f>
              <c:strCache>
                <c:ptCount val="1"/>
                <c:pt idx="0">
                  <c:v>11th Grade</c:v>
                </c:pt>
              </c:strCache>
            </c:strRef>
          </c:tx>
          <c:spPr>
            <a:solidFill>
              <a:schemeClr val="accent3"/>
            </a:solidFill>
            <a:ln>
              <a:noFill/>
            </a:ln>
            <a:effectLst/>
          </c:spPr>
          <c:invertIfNegative val="0"/>
          <c:cat>
            <c:strRef>
              <c:f>'Behind the Scenes'!$C$159:$C$164</c:f>
              <c:strCache>
                <c:ptCount val="6"/>
                <c:pt idx="0">
                  <c:v>Physically active for 60+ mins per day on 5+ days in past week</c:v>
                </c:pt>
                <c:pt idx="1">
                  <c:v>Attended phys ed classes 1+ days during average week</c:v>
                </c:pt>
                <c:pt idx="2">
                  <c:v>Play on any sports team</c:v>
                </c:pt>
                <c:pt idx="3">
                  <c:v>Watch 3+ hours per day of TV on an average school day</c:v>
                </c:pt>
                <c:pt idx="4">
                  <c:v>Played video, computer games, non-school computer use 3+ hours average day</c:v>
                </c:pt>
                <c:pt idx="5">
                  <c:v>Had 1+ concussions from from sports/ activity in last year</c:v>
                </c:pt>
              </c:strCache>
            </c:strRef>
          </c:cat>
          <c:val>
            <c:numRef>
              <c:f>'Behind the Scenes'!$F$159:$F$164</c:f>
              <c:numCache>
                <c:formatCode>0.0%</c:formatCode>
                <c:ptCount val="6"/>
                <c:pt idx="0">
                  <c:v>0.45800000000000002</c:v>
                </c:pt>
                <c:pt idx="1">
                  <c:v>0.28799999999999998</c:v>
                </c:pt>
                <c:pt idx="2">
                  <c:v>0.54</c:v>
                </c:pt>
                <c:pt idx="3">
                  <c:v>0.26500000000000001</c:v>
                </c:pt>
                <c:pt idx="4">
                  <c:v>0.32600000000000001</c:v>
                </c:pt>
                <c:pt idx="5">
                  <c:v>#N/A</c:v>
                </c:pt>
              </c:numCache>
            </c:numRef>
          </c:val>
          <c:extLst>
            <c:ext xmlns:c16="http://schemas.microsoft.com/office/drawing/2014/chart" uri="{C3380CC4-5D6E-409C-BE32-E72D297353CC}">
              <c16:uniqueId val="{00000002-E9A5-4639-8C8A-03D6F1B9E48C}"/>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Scenes'!$D$166</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Scenes'!$C$167:$C$169</c:f>
              <c:numCache>
                <c:formatCode>General</c:formatCode>
                <c:ptCount val="3"/>
                <c:pt idx="0">
                  <c:v>2016</c:v>
                </c:pt>
                <c:pt idx="1">
                  <c:v>2018</c:v>
                </c:pt>
                <c:pt idx="2">
                  <c:v>2020</c:v>
                </c:pt>
              </c:numCache>
            </c:numRef>
          </c:cat>
          <c:val>
            <c:numRef>
              <c:f>'Behind the Scenes'!$D$167:$D$169</c:f>
              <c:numCache>
                <c:formatCode>0.0%</c:formatCode>
                <c:ptCount val="3"/>
                <c:pt idx="0">
                  <c:v>0.127</c:v>
                </c:pt>
                <c:pt idx="1">
                  <c:v>0.14599999999999999</c:v>
                </c:pt>
                <c:pt idx="2">
                  <c:v>0.158</c:v>
                </c:pt>
              </c:numCache>
            </c:numRef>
          </c:val>
          <c:smooth val="0"/>
          <c:extLst>
            <c:ext xmlns:c16="http://schemas.microsoft.com/office/drawing/2014/chart" uri="{C3380CC4-5D6E-409C-BE32-E72D297353CC}">
              <c16:uniqueId val="{00000000-D908-4738-9F1A-1F439F6A851B}"/>
            </c:ext>
          </c:extLst>
        </c:ser>
        <c:ser>
          <c:idx val="1"/>
          <c:order val="1"/>
          <c:tx>
            <c:strRef>
              <c:f>'Behind the Scenes'!$E$166</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Scenes'!$C$167:$C$169</c:f>
              <c:numCache>
                <c:formatCode>General</c:formatCode>
                <c:ptCount val="3"/>
                <c:pt idx="0">
                  <c:v>2016</c:v>
                </c:pt>
                <c:pt idx="1">
                  <c:v>2018</c:v>
                </c:pt>
                <c:pt idx="2">
                  <c:v>2020</c:v>
                </c:pt>
              </c:numCache>
            </c:numRef>
          </c:cat>
          <c:val>
            <c:numRef>
              <c:f>'Behind the Scenes'!$E$167:$E$169</c:f>
              <c:numCache>
                <c:formatCode>0.0%</c:formatCode>
                <c:ptCount val="3"/>
                <c:pt idx="0">
                  <c:v>0.17</c:v>
                </c:pt>
                <c:pt idx="1">
                  <c:v>0.14299999999999999</c:v>
                </c:pt>
                <c:pt idx="2">
                  <c:v>0.185</c:v>
                </c:pt>
              </c:numCache>
            </c:numRef>
          </c:val>
          <c:smooth val="0"/>
          <c:extLst>
            <c:ext xmlns:c16="http://schemas.microsoft.com/office/drawing/2014/chart" uri="{C3380CC4-5D6E-409C-BE32-E72D297353CC}">
              <c16:uniqueId val="{00000001-D908-4738-9F1A-1F439F6A851B}"/>
            </c:ext>
          </c:extLst>
        </c:ser>
        <c:ser>
          <c:idx val="2"/>
          <c:order val="2"/>
          <c:tx>
            <c:strRef>
              <c:f>'Behind the Scenes'!$F$166</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Scenes'!$C$167:$C$169</c:f>
              <c:numCache>
                <c:formatCode>General</c:formatCode>
                <c:ptCount val="3"/>
                <c:pt idx="0">
                  <c:v>2016</c:v>
                </c:pt>
                <c:pt idx="1">
                  <c:v>2018</c:v>
                </c:pt>
                <c:pt idx="2">
                  <c:v>2020</c:v>
                </c:pt>
              </c:numCache>
            </c:numRef>
          </c:cat>
          <c:val>
            <c:numRef>
              <c:f>'Behind the Scenes'!$F$167:$F$169</c:f>
              <c:numCache>
                <c:formatCode>0.0%</c:formatCode>
                <c:ptCount val="3"/>
                <c:pt idx="0">
                  <c:v>0.186</c:v>
                </c:pt>
                <c:pt idx="1">
                  <c:v>0.16600000000000001</c:v>
                </c:pt>
                <c:pt idx="2">
                  <c:v>0.217</c:v>
                </c:pt>
              </c:numCache>
            </c:numRef>
          </c:val>
          <c:smooth val="0"/>
          <c:extLst>
            <c:ext xmlns:c16="http://schemas.microsoft.com/office/drawing/2014/chart" uri="{C3380CC4-5D6E-409C-BE32-E72D297353CC}">
              <c16:uniqueId val="{00000002-D908-4738-9F1A-1F439F6A851B}"/>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Scenes'!$D$173</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Scenes'!$C$174:$C$176</c:f>
              <c:numCache>
                <c:formatCode>General</c:formatCode>
                <c:ptCount val="3"/>
                <c:pt idx="0">
                  <c:v>2016</c:v>
                </c:pt>
                <c:pt idx="1">
                  <c:v>2018</c:v>
                </c:pt>
                <c:pt idx="2">
                  <c:v>2020</c:v>
                </c:pt>
              </c:numCache>
            </c:numRef>
          </c:cat>
          <c:val>
            <c:numRef>
              <c:f>'Behind the Scenes'!$D$174:$D$176</c:f>
              <c:numCache>
                <c:formatCode>0.0%</c:formatCode>
                <c:ptCount val="3"/>
                <c:pt idx="0">
                  <c:v>0.44600000000000001</c:v>
                </c:pt>
                <c:pt idx="1">
                  <c:v>0.38700000000000001</c:v>
                </c:pt>
                <c:pt idx="2">
                  <c:v>0.33400000000000002</c:v>
                </c:pt>
              </c:numCache>
            </c:numRef>
          </c:val>
          <c:smooth val="0"/>
          <c:extLst>
            <c:ext xmlns:c16="http://schemas.microsoft.com/office/drawing/2014/chart" uri="{C3380CC4-5D6E-409C-BE32-E72D297353CC}">
              <c16:uniqueId val="{00000000-FADC-4AAD-A603-529AC34DECC6}"/>
            </c:ext>
          </c:extLst>
        </c:ser>
        <c:ser>
          <c:idx val="1"/>
          <c:order val="1"/>
          <c:tx>
            <c:strRef>
              <c:f>'Behind the Scenes'!$E$173</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Scenes'!$C$174:$C$176</c:f>
              <c:numCache>
                <c:formatCode>General</c:formatCode>
                <c:ptCount val="3"/>
                <c:pt idx="0">
                  <c:v>2016</c:v>
                </c:pt>
                <c:pt idx="1">
                  <c:v>2018</c:v>
                </c:pt>
                <c:pt idx="2">
                  <c:v>2020</c:v>
                </c:pt>
              </c:numCache>
            </c:numRef>
          </c:cat>
          <c:val>
            <c:numRef>
              <c:f>'Behind the Scenes'!$E$174:$E$176</c:f>
              <c:numCache>
                <c:formatCode>0.0%</c:formatCode>
                <c:ptCount val="3"/>
                <c:pt idx="0">
                  <c:v>0.38600000000000001</c:v>
                </c:pt>
                <c:pt idx="1">
                  <c:v>0.32300000000000001</c:v>
                </c:pt>
                <c:pt idx="2">
                  <c:v>0.27300000000000002</c:v>
                </c:pt>
              </c:numCache>
            </c:numRef>
          </c:val>
          <c:smooth val="0"/>
          <c:extLst>
            <c:ext xmlns:c16="http://schemas.microsoft.com/office/drawing/2014/chart" uri="{C3380CC4-5D6E-409C-BE32-E72D297353CC}">
              <c16:uniqueId val="{00000001-FADC-4AAD-A603-529AC34DECC6}"/>
            </c:ext>
          </c:extLst>
        </c:ser>
        <c:ser>
          <c:idx val="2"/>
          <c:order val="2"/>
          <c:tx>
            <c:strRef>
              <c:f>'Behind the Scenes'!$F$173</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Scenes'!$C$174:$C$176</c:f>
              <c:numCache>
                <c:formatCode>General</c:formatCode>
                <c:ptCount val="3"/>
                <c:pt idx="0">
                  <c:v>2016</c:v>
                </c:pt>
                <c:pt idx="1">
                  <c:v>2018</c:v>
                </c:pt>
                <c:pt idx="2">
                  <c:v>2020</c:v>
                </c:pt>
              </c:numCache>
            </c:numRef>
          </c:cat>
          <c:val>
            <c:numRef>
              <c:f>'Behind the Scenes'!$F$174:$F$176</c:f>
              <c:numCache>
                <c:formatCode>0.0%</c:formatCode>
                <c:ptCount val="3"/>
                <c:pt idx="0">
                  <c:v>0.32800000000000001</c:v>
                </c:pt>
                <c:pt idx="1">
                  <c:v>0.311</c:v>
                </c:pt>
                <c:pt idx="2">
                  <c:v>0.20100000000000001</c:v>
                </c:pt>
              </c:numCache>
            </c:numRef>
          </c:val>
          <c:smooth val="0"/>
          <c:extLst>
            <c:ext xmlns:c16="http://schemas.microsoft.com/office/drawing/2014/chart" uri="{C3380CC4-5D6E-409C-BE32-E72D297353CC}">
              <c16:uniqueId val="{00000002-FADC-4AAD-A603-529AC34DECC6}"/>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54048908174947"/>
          <c:y val="3.8314176245210725E-2"/>
          <c:w val="0.67517857992394226"/>
          <c:h val="0.86897215434277608"/>
        </c:manualLayout>
      </c:layout>
      <c:lineChart>
        <c:grouping val="standard"/>
        <c:varyColors val="0"/>
        <c:ser>
          <c:idx val="0"/>
          <c:order val="0"/>
          <c:tx>
            <c:strRef>
              <c:f>'Behind the Scenes'!$D$180</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Scenes'!$C$181:$C$183</c:f>
              <c:numCache>
                <c:formatCode>General</c:formatCode>
                <c:ptCount val="3"/>
                <c:pt idx="0">
                  <c:v>2016</c:v>
                </c:pt>
                <c:pt idx="1">
                  <c:v>2018</c:v>
                </c:pt>
                <c:pt idx="2">
                  <c:v>2020</c:v>
                </c:pt>
              </c:numCache>
            </c:numRef>
          </c:cat>
          <c:val>
            <c:numRef>
              <c:f>'Behind the Scenes'!$D$181:$D$183</c:f>
              <c:numCache>
                <c:formatCode>0.0%</c:formatCode>
                <c:ptCount val="3"/>
                <c:pt idx="0">
                  <c:v>0.56599999999999995</c:v>
                </c:pt>
                <c:pt idx="1">
                  <c:v>0.54900000000000004</c:v>
                </c:pt>
                <c:pt idx="2">
                  <c:v>0.505</c:v>
                </c:pt>
              </c:numCache>
            </c:numRef>
          </c:val>
          <c:smooth val="0"/>
          <c:extLst>
            <c:ext xmlns:c16="http://schemas.microsoft.com/office/drawing/2014/chart" uri="{C3380CC4-5D6E-409C-BE32-E72D297353CC}">
              <c16:uniqueId val="{00000005-25C1-4DD3-A675-8B4269B80FD5}"/>
            </c:ext>
          </c:extLst>
        </c:ser>
        <c:ser>
          <c:idx val="1"/>
          <c:order val="1"/>
          <c:tx>
            <c:strRef>
              <c:f>'Behind the Scenes'!$E$180</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Scenes'!$C$181:$C$183</c:f>
              <c:numCache>
                <c:formatCode>General</c:formatCode>
                <c:ptCount val="3"/>
                <c:pt idx="0">
                  <c:v>2016</c:v>
                </c:pt>
                <c:pt idx="1">
                  <c:v>2018</c:v>
                </c:pt>
                <c:pt idx="2">
                  <c:v>2020</c:v>
                </c:pt>
              </c:numCache>
            </c:numRef>
          </c:cat>
          <c:val>
            <c:numRef>
              <c:f>'Behind the Scenes'!$E$181:$E$183</c:f>
              <c:numCache>
                <c:formatCode>0.0%</c:formatCode>
                <c:ptCount val="3"/>
                <c:pt idx="0">
                  <c:v>0.51400000000000001</c:v>
                </c:pt>
                <c:pt idx="1">
                  <c:v>0.59399999999999997</c:v>
                </c:pt>
                <c:pt idx="2">
                  <c:v>0.51200000000000001</c:v>
                </c:pt>
              </c:numCache>
            </c:numRef>
          </c:val>
          <c:smooth val="0"/>
          <c:extLst>
            <c:ext xmlns:c16="http://schemas.microsoft.com/office/drawing/2014/chart" uri="{C3380CC4-5D6E-409C-BE32-E72D297353CC}">
              <c16:uniqueId val="{0000000B-25C1-4DD3-A675-8B4269B80FD5}"/>
            </c:ext>
          </c:extLst>
        </c:ser>
        <c:ser>
          <c:idx val="2"/>
          <c:order val="2"/>
          <c:tx>
            <c:strRef>
              <c:f>'Behind the Scenes'!$F$180</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Scenes'!$C$181:$C$183</c:f>
              <c:numCache>
                <c:formatCode>General</c:formatCode>
                <c:ptCount val="3"/>
                <c:pt idx="0">
                  <c:v>2016</c:v>
                </c:pt>
                <c:pt idx="1">
                  <c:v>2018</c:v>
                </c:pt>
                <c:pt idx="2">
                  <c:v>2020</c:v>
                </c:pt>
              </c:numCache>
            </c:numRef>
          </c:cat>
          <c:val>
            <c:numRef>
              <c:f>'Behind the Scenes'!$F$181:$F$183</c:f>
              <c:numCache>
                <c:formatCode>0.0%</c:formatCode>
                <c:ptCount val="3"/>
                <c:pt idx="0">
                  <c:v>0.45800000000000002</c:v>
                </c:pt>
                <c:pt idx="1">
                  <c:v>0.443</c:v>
                </c:pt>
                <c:pt idx="2">
                  <c:v>0.434</c:v>
                </c:pt>
              </c:numCache>
            </c:numRef>
          </c:val>
          <c:smooth val="0"/>
          <c:extLst>
            <c:ext xmlns:c16="http://schemas.microsoft.com/office/drawing/2014/chart" uri="{C3380CC4-5D6E-409C-BE32-E72D297353CC}">
              <c16:uniqueId val="{00000012-25C1-4DD3-A675-8B4269B80FD5}"/>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7th Grade Weight Trends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v>Obese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'Physical Health Data'!$C$3:$H$3</c:f>
              <c:numCache>
                <c:formatCode>General</c:formatCode>
                <c:ptCount val="3"/>
                <c:pt idx="0">
                  <c:v>2016</c:v>
                </c:pt>
                <c:pt idx="1">
                  <c:v>2018</c:v>
                </c:pt>
                <c:pt idx="2">
                  <c:v>2020</c:v>
                </c:pt>
              </c:numCache>
            </c:numRef>
          </c:cat>
          <c:val>
            <c:numRef>
              <c:f>'Physical Health Data'!$C$4:$H$4</c:f>
              <c:numCache>
                <c:formatCode>0.0%</c:formatCode>
                <c:ptCount val="3"/>
                <c:pt idx="0">
                  <c:v>0.127</c:v>
                </c:pt>
                <c:pt idx="1">
                  <c:v>0.14599999999999999</c:v>
                </c:pt>
                <c:pt idx="2">
                  <c:v>0.158</c:v>
                </c:pt>
              </c:numCache>
            </c:numRef>
          </c:val>
          <c:extLst>
            <c:ext xmlns:c16="http://schemas.microsoft.com/office/drawing/2014/chart" uri="{C3380CC4-5D6E-409C-BE32-E72D297353CC}">
              <c16:uniqueId val="{00000000-1FD9-4173-906B-5EE7E229E308}"/>
            </c:ext>
          </c:extLst>
        </c:ser>
        <c:ser>
          <c:idx val="1"/>
          <c:order val="1"/>
          <c:tx>
            <c:v>Overweight</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'Physical Health Data'!$C$3:$H$3</c:f>
              <c:numCache>
                <c:formatCode>General</c:formatCode>
                <c:ptCount val="3"/>
                <c:pt idx="0">
                  <c:v>2016</c:v>
                </c:pt>
                <c:pt idx="1">
                  <c:v>2018</c:v>
                </c:pt>
                <c:pt idx="2">
                  <c:v>2020</c:v>
                </c:pt>
              </c:numCache>
            </c:numRef>
          </c:cat>
          <c:val>
            <c:numRef>
              <c:f>'Physical Health Data'!$C$5:$H$5</c:f>
              <c:numCache>
                <c:formatCode>0.0%</c:formatCode>
                <c:ptCount val="3"/>
                <c:pt idx="0">
                  <c:v>0.15</c:v>
                </c:pt>
                <c:pt idx="1">
                  <c:v>0.17299999999999999</c:v>
                </c:pt>
                <c:pt idx="2">
                  <c:v>0.14799999999999999</c:v>
                </c:pt>
              </c:numCache>
            </c:numRef>
          </c:val>
          <c:extLst>
            <c:ext xmlns:c16="http://schemas.microsoft.com/office/drawing/2014/chart" uri="{C3380CC4-5D6E-409C-BE32-E72D297353CC}">
              <c16:uniqueId val="{00000001-1FD9-4173-906B-5EE7E229E308}"/>
            </c:ext>
          </c:extLst>
        </c:ser>
        <c:ser>
          <c:idx val="2"/>
          <c:order val="2"/>
          <c:tx>
            <c:v>Healthy weight</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'Physical Health Data'!$C$3:$H$3</c:f>
              <c:numCache>
                <c:formatCode>General</c:formatCode>
                <c:ptCount val="3"/>
                <c:pt idx="0">
                  <c:v>2016</c:v>
                </c:pt>
                <c:pt idx="1">
                  <c:v>2018</c:v>
                </c:pt>
                <c:pt idx="2">
                  <c:v>2020</c:v>
                </c:pt>
              </c:numCache>
            </c:numRef>
          </c:cat>
          <c:val>
            <c:numRef>
              <c:f>'Physical Health Data'!$C$6:$H$6</c:f>
              <c:numCache>
                <c:formatCode>0.0%</c:formatCode>
                <c:ptCount val="3"/>
                <c:pt idx="0">
                  <c:v>0.72299999999999998</c:v>
                </c:pt>
                <c:pt idx="1">
                  <c:v>0.68100000000000005</c:v>
                </c:pt>
                <c:pt idx="2">
                  <c:v>0.69399999999999995</c:v>
                </c:pt>
              </c:numCache>
            </c:numRef>
          </c:val>
          <c:extLst>
            <c:ext xmlns:c16="http://schemas.microsoft.com/office/drawing/2014/chart" uri="{C3380CC4-5D6E-409C-BE32-E72D297353CC}">
              <c16:uniqueId val="{00000002-1FD9-4173-906B-5EE7E229E308}"/>
            </c:ext>
          </c:extLst>
        </c:ser>
        <c:dLbls>
          <c:showLegendKey val="0"/>
          <c:showVal val="1"/>
          <c:showCatName val="0"/>
          <c:showSerName val="0"/>
          <c:showPercent val="0"/>
          <c:showBubbleSize val="0"/>
        </c:dLbls>
        <c:gapWidth val="50"/>
        <c:overlap val="100"/>
        <c:axId val="727774880"/>
        <c:axId val="727781768"/>
      </c:bar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9th Grade Weight Trends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v>Obese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'Physical Health Data'!$I$3:$N$3</c:f>
              <c:numCache>
                <c:formatCode>General</c:formatCode>
                <c:ptCount val="3"/>
                <c:pt idx="0">
                  <c:v>2016</c:v>
                </c:pt>
                <c:pt idx="1">
                  <c:v>2018</c:v>
                </c:pt>
                <c:pt idx="2">
                  <c:v>2020</c:v>
                </c:pt>
              </c:numCache>
            </c:numRef>
          </c:cat>
          <c:val>
            <c:numRef>
              <c:f>'Physical Health Data'!$I$4:$N$4</c:f>
              <c:numCache>
                <c:formatCode>0.0%</c:formatCode>
                <c:ptCount val="3"/>
                <c:pt idx="0">
                  <c:v>0.17</c:v>
                </c:pt>
                <c:pt idx="1">
                  <c:v>0.14299999999999999</c:v>
                </c:pt>
                <c:pt idx="2">
                  <c:v>0.185</c:v>
                </c:pt>
              </c:numCache>
            </c:numRef>
          </c:val>
          <c:extLst>
            <c:ext xmlns:c16="http://schemas.microsoft.com/office/drawing/2014/chart" uri="{C3380CC4-5D6E-409C-BE32-E72D297353CC}">
              <c16:uniqueId val="{00000000-42AE-437A-85D9-DC1DCEF3D337}"/>
            </c:ext>
          </c:extLst>
        </c:ser>
        <c:ser>
          <c:idx val="1"/>
          <c:order val="1"/>
          <c:tx>
            <c:v>Overweight</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'Physical Health Data'!$I$3:$N$3</c:f>
              <c:numCache>
                <c:formatCode>General</c:formatCode>
                <c:ptCount val="3"/>
                <c:pt idx="0">
                  <c:v>2016</c:v>
                </c:pt>
                <c:pt idx="1">
                  <c:v>2018</c:v>
                </c:pt>
                <c:pt idx="2">
                  <c:v>2020</c:v>
                </c:pt>
              </c:numCache>
            </c:numRef>
          </c:cat>
          <c:val>
            <c:numRef>
              <c:f>'Physical Health Data'!$I$5:$N$5</c:f>
              <c:numCache>
                <c:formatCode>0.0%</c:formatCode>
                <c:ptCount val="3"/>
                <c:pt idx="0">
                  <c:v>0.153</c:v>
                </c:pt>
                <c:pt idx="1">
                  <c:v>0.189</c:v>
                </c:pt>
                <c:pt idx="2">
                  <c:v>0.17899999999999999</c:v>
                </c:pt>
              </c:numCache>
            </c:numRef>
          </c:val>
          <c:extLst>
            <c:ext xmlns:c16="http://schemas.microsoft.com/office/drawing/2014/chart" uri="{C3380CC4-5D6E-409C-BE32-E72D297353CC}">
              <c16:uniqueId val="{00000001-42AE-437A-85D9-DC1DCEF3D337}"/>
            </c:ext>
          </c:extLst>
        </c:ser>
        <c:ser>
          <c:idx val="5"/>
          <c:order val="2"/>
          <c:tx>
            <c:v>Healthy weight</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'Physical Health Data'!$I$3:$N$3</c:f>
              <c:numCache>
                <c:formatCode>General</c:formatCode>
                <c:ptCount val="3"/>
                <c:pt idx="0">
                  <c:v>2016</c:v>
                </c:pt>
                <c:pt idx="1">
                  <c:v>2018</c:v>
                </c:pt>
                <c:pt idx="2">
                  <c:v>2020</c:v>
                </c:pt>
              </c:numCache>
            </c:numRef>
          </c:cat>
          <c:val>
            <c:numRef>
              <c:f>'Physical Health Data'!$I$6:$N$6</c:f>
              <c:numCache>
                <c:formatCode>0.0%</c:formatCode>
                <c:ptCount val="3"/>
                <c:pt idx="0">
                  <c:v>0.67699999999999994</c:v>
                </c:pt>
                <c:pt idx="1">
                  <c:v>0.66799999999999993</c:v>
                </c:pt>
                <c:pt idx="2">
                  <c:v>0.6359999999999999</c:v>
                </c:pt>
              </c:numCache>
            </c:numRef>
          </c:val>
          <c:extLst>
            <c:ext xmlns:c16="http://schemas.microsoft.com/office/drawing/2014/chart" uri="{C3380CC4-5D6E-409C-BE32-E72D297353CC}">
              <c16:uniqueId val="{00000009-42AE-437A-85D9-DC1DCEF3D337}"/>
            </c:ext>
          </c:extLst>
        </c:ser>
        <c:dLbls>
          <c:showLegendKey val="0"/>
          <c:showVal val="1"/>
          <c:showCatName val="0"/>
          <c:showSerName val="0"/>
          <c:showPercent val="0"/>
          <c:showBubbleSize val="0"/>
        </c:dLbls>
        <c:gapWidth val="50"/>
        <c:overlap val="100"/>
        <c:axId val="727774880"/>
        <c:axId val="727781768"/>
      </c:bar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11th Grade Weight Trends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154048908174947"/>
          <c:y val="0.14889654418197723"/>
          <c:w val="0.67517857992394226"/>
          <c:h val="0.75838983668708071"/>
        </c:manualLayout>
      </c:layout>
      <c:barChart>
        <c:barDir val="col"/>
        <c:grouping val="stacked"/>
        <c:varyColors val="0"/>
        <c:ser>
          <c:idx val="0"/>
          <c:order val="0"/>
          <c:tx>
            <c:v>Obese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'Physical Health Data'!$O$3:$T$3</c:f>
              <c:numCache>
                <c:formatCode>General</c:formatCode>
                <c:ptCount val="3"/>
                <c:pt idx="0">
                  <c:v>2016</c:v>
                </c:pt>
                <c:pt idx="1">
                  <c:v>2018</c:v>
                </c:pt>
                <c:pt idx="2">
                  <c:v>2020</c:v>
                </c:pt>
              </c:numCache>
            </c:numRef>
          </c:cat>
          <c:val>
            <c:numRef>
              <c:f>'Physical Health Data'!$O$4:$T$4</c:f>
              <c:numCache>
                <c:formatCode>0.0%</c:formatCode>
                <c:ptCount val="3"/>
                <c:pt idx="0">
                  <c:v>0.186</c:v>
                </c:pt>
                <c:pt idx="1">
                  <c:v>0.16600000000000001</c:v>
                </c:pt>
                <c:pt idx="2">
                  <c:v>0.217</c:v>
                </c:pt>
              </c:numCache>
            </c:numRef>
          </c:val>
          <c:extLst>
            <c:ext xmlns:c16="http://schemas.microsoft.com/office/drawing/2014/chart" uri="{C3380CC4-5D6E-409C-BE32-E72D297353CC}">
              <c16:uniqueId val="{00000000-5244-406E-834F-3149CAAC2570}"/>
            </c:ext>
          </c:extLst>
        </c:ser>
        <c:ser>
          <c:idx val="1"/>
          <c:order val="1"/>
          <c:tx>
            <c:v>Overweight</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'Physical Health Data'!$O$3:$T$3</c:f>
              <c:numCache>
                <c:formatCode>General</c:formatCode>
                <c:ptCount val="3"/>
                <c:pt idx="0">
                  <c:v>2016</c:v>
                </c:pt>
                <c:pt idx="1">
                  <c:v>2018</c:v>
                </c:pt>
                <c:pt idx="2">
                  <c:v>2020</c:v>
                </c:pt>
              </c:numCache>
            </c:numRef>
          </c:cat>
          <c:val>
            <c:numRef>
              <c:f>'Physical Health Data'!$O$5:$T$5</c:f>
              <c:numCache>
                <c:formatCode>0.0%</c:formatCode>
                <c:ptCount val="3"/>
                <c:pt idx="0">
                  <c:v>0.16</c:v>
                </c:pt>
                <c:pt idx="1">
                  <c:v>0.16600000000000001</c:v>
                </c:pt>
                <c:pt idx="2">
                  <c:v>0.158</c:v>
                </c:pt>
              </c:numCache>
            </c:numRef>
          </c:val>
          <c:extLst>
            <c:ext xmlns:c16="http://schemas.microsoft.com/office/drawing/2014/chart" uri="{C3380CC4-5D6E-409C-BE32-E72D297353CC}">
              <c16:uniqueId val="{00000001-5244-406E-834F-3149CAAC2570}"/>
            </c:ext>
          </c:extLst>
        </c:ser>
        <c:ser>
          <c:idx val="2"/>
          <c:order val="2"/>
          <c:tx>
            <c:v>Healthy weight</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'Physical Health Data'!$O$3:$T$3</c:f>
              <c:numCache>
                <c:formatCode>General</c:formatCode>
                <c:ptCount val="3"/>
                <c:pt idx="0">
                  <c:v>2016</c:v>
                </c:pt>
                <c:pt idx="1">
                  <c:v>2018</c:v>
                </c:pt>
                <c:pt idx="2">
                  <c:v>2020</c:v>
                </c:pt>
              </c:numCache>
            </c:numRef>
          </c:cat>
          <c:val>
            <c:numRef>
              <c:f>'Physical Health Data'!$O$6:$T$6</c:f>
              <c:numCache>
                <c:formatCode>0.0%</c:formatCode>
                <c:ptCount val="3"/>
                <c:pt idx="0">
                  <c:v>0.65400000000000003</c:v>
                </c:pt>
                <c:pt idx="1">
                  <c:v>0.66799999999999993</c:v>
                </c:pt>
                <c:pt idx="2">
                  <c:v>0.625</c:v>
                </c:pt>
              </c:numCache>
            </c:numRef>
          </c:val>
          <c:extLst>
            <c:ext xmlns:c16="http://schemas.microsoft.com/office/drawing/2014/chart" uri="{C3380CC4-5D6E-409C-BE32-E72D297353CC}">
              <c16:uniqueId val="{00000002-5244-406E-834F-3149CAAC2570}"/>
            </c:ext>
          </c:extLst>
        </c:ser>
        <c:dLbls>
          <c:showLegendKey val="0"/>
          <c:showVal val="1"/>
          <c:showCatName val="0"/>
          <c:showSerName val="0"/>
          <c:showPercent val="0"/>
          <c:showBubbleSize val="0"/>
        </c:dLbls>
        <c:gapWidth val="50"/>
        <c:overlap val="100"/>
        <c:axId val="727774880"/>
        <c:axId val="727781768"/>
      </c:bar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Scenes'!$D$267</c:f>
              <c:strCache>
                <c:ptCount val="1"/>
                <c:pt idx="0">
                  <c:v>7th Grade</c:v>
                </c:pt>
              </c:strCache>
            </c:strRef>
          </c:tx>
          <c:spPr>
            <a:solidFill>
              <a:schemeClr val="accent1"/>
            </a:solidFill>
            <a:ln>
              <a:noFill/>
            </a:ln>
            <a:effectLst/>
          </c:spPr>
          <c:invertIfNegative val="0"/>
          <c:cat>
            <c:strRef>
              <c:f>'Behind the Scenes'!$C$268:$C$284</c:f>
              <c:strCache>
                <c:ptCount val="17"/>
                <c:pt idx="0">
                  <c:v>School work unimportant</c:v>
                </c:pt>
                <c:pt idx="1">
                  <c:v>Courses dull</c:v>
                </c:pt>
                <c:pt idx="2">
                  <c:v>Learning not important for life</c:v>
                </c:pt>
                <c:pt idx="3">
                  <c:v>Seldom enjoy school</c:v>
                </c:pt>
                <c:pt idx="4">
                  <c:v>Hate being at school</c:v>
                </c:pt>
                <c:pt idx="5">
                  <c:v>Seldom try their best at school</c:v>
                </c:pt>
                <c:pt idx="6">
                  <c:v>Little interest in school activities</c:v>
                </c:pt>
                <c:pt idx="7">
                  <c:v>Little input in decision making</c:v>
                </c:pt>
                <c:pt idx="8">
                  <c:v>Don't make a difference</c:v>
                </c:pt>
                <c:pt idx="9">
                  <c:v>Opportunities for input</c:v>
                </c:pt>
                <c:pt idx="10">
                  <c:v>Opportunities for teacher one-on-one</c:v>
                </c:pt>
                <c:pt idx="11">
                  <c:v>Opportunities class projects</c:v>
                </c:pt>
                <c:pt idx="12">
                  <c:v>Opportunities for extracurriculars</c:v>
                </c:pt>
                <c:pt idx="13">
                  <c:v>Opportunuties for discussion/activities</c:v>
                </c:pt>
                <c:pt idx="14">
                  <c:v>Teachers notice good job</c:v>
                </c:pt>
                <c:pt idx="15">
                  <c:v>School tells parents about good job</c:v>
                </c:pt>
                <c:pt idx="16">
                  <c:v>Teachers praise for hard work</c:v>
                </c:pt>
              </c:strCache>
            </c:strRef>
          </c:cat>
          <c:val>
            <c:numRef>
              <c:f>'Behind the Scenes'!$D$268:$D$284</c:f>
              <c:numCache>
                <c:formatCode>0.0%</c:formatCode>
                <c:ptCount val="17"/>
                <c:pt idx="0">
                  <c:v>0.215</c:v>
                </c:pt>
                <c:pt idx="1">
                  <c:v>0.309</c:v>
                </c:pt>
                <c:pt idx="2">
                  <c:v>0.20799999999999999</c:v>
                </c:pt>
                <c:pt idx="3">
                  <c:v>0.217</c:v>
                </c:pt>
                <c:pt idx="4">
                  <c:v>0.34599999999999997</c:v>
                </c:pt>
                <c:pt idx="5">
                  <c:v>4.5999999999999999E-2</c:v>
                </c:pt>
                <c:pt idx="6">
                  <c:v>0.498</c:v>
                </c:pt>
                <c:pt idx="7">
                  <c:v>0.80200000000000005</c:v>
                </c:pt>
                <c:pt idx="8">
                  <c:v>0.61499999999999999</c:v>
                </c:pt>
                <c:pt idx="9">
                  <c:v>0.442</c:v>
                </c:pt>
                <c:pt idx="10">
                  <c:v>0.77100000000000002</c:v>
                </c:pt>
                <c:pt idx="11">
                  <c:v>0.39</c:v>
                </c:pt>
                <c:pt idx="12">
                  <c:v>0.88200000000000001</c:v>
                </c:pt>
                <c:pt idx="13">
                  <c:v>0.78400000000000003</c:v>
                </c:pt>
                <c:pt idx="14">
                  <c:v>0.65800000000000003</c:v>
                </c:pt>
                <c:pt idx="15">
                  <c:v>0.41799999999999998</c:v>
                </c:pt>
                <c:pt idx="16">
                  <c:v>0.48699999999999999</c:v>
                </c:pt>
              </c:numCache>
            </c:numRef>
          </c:val>
          <c:extLst>
            <c:ext xmlns:c16="http://schemas.microsoft.com/office/drawing/2014/chart" uri="{C3380CC4-5D6E-409C-BE32-E72D297353CC}">
              <c16:uniqueId val="{00000000-48DA-4231-ABE2-6C599C9C0433}"/>
            </c:ext>
          </c:extLst>
        </c:ser>
        <c:ser>
          <c:idx val="1"/>
          <c:order val="1"/>
          <c:tx>
            <c:strRef>
              <c:f>'Behind the Scenes'!$E$267</c:f>
              <c:strCache>
                <c:ptCount val="1"/>
                <c:pt idx="0">
                  <c:v>9th Grade</c:v>
                </c:pt>
              </c:strCache>
            </c:strRef>
          </c:tx>
          <c:spPr>
            <a:solidFill>
              <a:schemeClr val="accent2"/>
            </a:solidFill>
            <a:ln>
              <a:noFill/>
            </a:ln>
            <a:effectLst/>
          </c:spPr>
          <c:invertIfNegative val="0"/>
          <c:cat>
            <c:strRef>
              <c:f>'Behind the Scenes'!$C$268:$C$284</c:f>
              <c:strCache>
                <c:ptCount val="17"/>
                <c:pt idx="0">
                  <c:v>School work unimportant</c:v>
                </c:pt>
                <c:pt idx="1">
                  <c:v>Courses dull</c:v>
                </c:pt>
                <c:pt idx="2">
                  <c:v>Learning not important for life</c:v>
                </c:pt>
                <c:pt idx="3">
                  <c:v>Seldom enjoy school</c:v>
                </c:pt>
                <c:pt idx="4">
                  <c:v>Hate being at school</c:v>
                </c:pt>
                <c:pt idx="5">
                  <c:v>Seldom try their best at school</c:v>
                </c:pt>
                <c:pt idx="6">
                  <c:v>Little interest in school activities</c:v>
                </c:pt>
                <c:pt idx="7">
                  <c:v>Little input in decision making</c:v>
                </c:pt>
                <c:pt idx="8">
                  <c:v>Don't make a difference</c:v>
                </c:pt>
                <c:pt idx="9">
                  <c:v>Opportunities for input</c:v>
                </c:pt>
                <c:pt idx="10">
                  <c:v>Opportunities for teacher one-on-one</c:v>
                </c:pt>
                <c:pt idx="11">
                  <c:v>Opportunities class projects</c:v>
                </c:pt>
                <c:pt idx="12">
                  <c:v>Opportunities for extracurriculars</c:v>
                </c:pt>
                <c:pt idx="13">
                  <c:v>Opportunuties for discussion/activities</c:v>
                </c:pt>
                <c:pt idx="14">
                  <c:v>Teachers notice good job</c:v>
                </c:pt>
                <c:pt idx="15">
                  <c:v>School tells parents about good job</c:v>
                </c:pt>
                <c:pt idx="16">
                  <c:v>Teachers praise for hard work</c:v>
                </c:pt>
              </c:strCache>
            </c:strRef>
          </c:cat>
          <c:val>
            <c:numRef>
              <c:f>'Behind the Scenes'!$E$268:$E$284</c:f>
              <c:numCache>
                <c:formatCode>0.0%</c:formatCode>
                <c:ptCount val="17"/>
                <c:pt idx="0">
                  <c:v>0.22</c:v>
                </c:pt>
                <c:pt idx="1">
                  <c:v>0.35799999999999998</c:v>
                </c:pt>
                <c:pt idx="2">
                  <c:v>0.29799999999999999</c:v>
                </c:pt>
                <c:pt idx="3">
                  <c:v>0.27200000000000002</c:v>
                </c:pt>
                <c:pt idx="4">
                  <c:v>0.39400000000000002</c:v>
                </c:pt>
                <c:pt idx="5">
                  <c:v>6.4000000000000001E-2</c:v>
                </c:pt>
                <c:pt idx="6">
                  <c:v>0.57499999999999996</c:v>
                </c:pt>
                <c:pt idx="7">
                  <c:v>0.83799999999999997</c:v>
                </c:pt>
                <c:pt idx="8">
                  <c:v>0.72399999999999998</c:v>
                </c:pt>
                <c:pt idx="9">
                  <c:v>0.44</c:v>
                </c:pt>
                <c:pt idx="10">
                  <c:v>0.81</c:v>
                </c:pt>
                <c:pt idx="11">
                  <c:v>0.308</c:v>
                </c:pt>
                <c:pt idx="12">
                  <c:v>0.91500000000000004</c:v>
                </c:pt>
                <c:pt idx="13">
                  <c:v>0.81899999999999995</c:v>
                </c:pt>
                <c:pt idx="14">
                  <c:v>0.56699999999999995</c:v>
                </c:pt>
                <c:pt idx="15">
                  <c:v>0.33</c:v>
                </c:pt>
                <c:pt idx="16">
                  <c:v>0.40300000000000002</c:v>
                </c:pt>
              </c:numCache>
            </c:numRef>
          </c:val>
          <c:extLst>
            <c:ext xmlns:c16="http://schemas.microsoft.com/office/drawing/2014/chart" uri="{C3380CC4-5D6E-409C-BE32-E72D297353CC}">
              <c16:uniqueId val="{00000001-48DA-4231-ABE2-6C599C9C0433}"/>
            </c:ext>
          </c:extLst>
        </c:ser>
        <c:ser>
          <c:idx val="2"/>
          <c:order val="2"/>
          <c:tx>
            <c:strRef>
              <c:f>'Behind the Scenes'!$F$267</c:f>
              <c:strCache>
                <c:ptCount val="1"/>
                <c:pt idx="0">
                  <c:v>11th Grade</c:v>
                </c:pt>
              </c:strCache>
            </c:strRef>
          </c:tx>
          <c:spPr>
            <a:solidFill>
              <a:schemeClr val="accent3"/>
            </a:solidFill>
            <a:ln>
              <a:noFill/>
            </a:ln>
            <a:effectLst/>
          </c:spPr>
          <c:invertIfNegative val="0"/>
          <c:cat>
            <c:strRef>
              <c:f>'Behind the Scenes'!$C$268:$C$284</c:f>
              <c:strCache>
                <c:ptCount val="17"/>
                <c:pt idx="0">
                  <c:v>School work unimportant</c:v>
                </c:pt>
                <c:pt idx="1">
                  <c:v>Courses dull</c:v>
                </c:pt>
                <c:pt idx="2">
                  <c:v>Learning not important for life</c:v>
                </c:pt>
                <c:pt idx="3">
                  <c:v>Seldom enjoy school</c:v>
                </c:pt>
                <c:pt idx="4">
                  <c:v>Hate being at school</c:v>
                </c:pt>
                <c:pt idx="5">
                  <c:v>Seldom try their best at school</c:v>
                </c:pt>
                <c:pt idx="6">
                  <c:v>Little interest in school activities</c:v>
                </c:pt>
                <c:pt idx="7">
                  <c:v>Little input in decision making</c:v>
                </c:pt>
                <c:pt idx="8">
                  <c:v>Don't make a difference</c:v>
                </c:pt>
                <c:pt idx="9">
                  <c:v>Opportunities for input</c:v>
                </c:pt>
                <c:pt idx="10">
                  <c:v>Opportunities for teacher one-on-one</c:v>
                </c:pt>
                <c:pt idx="11">
                  <c:v>Opportunities class projects</c:v>
                </c:pt>
                <c:pt idx="12">
                  <c:v>Opportunities for extracurriculars</c:v>
                </c:pt>
                <c:pt idx="13">
                  <c:v>Opportunuties for discussion/activities</c:v>
                </c:pt>
                <c:pt idx="14">
                  <c:v>Teachers notice good job</c:v>
                </c:pt>
                <c:pt idx="15">
                  <c:v>School tells parents about good job</c:v>
                </c:pt>
                <c:pt idx="16">
                  <c:v>Teachers praise for hard work</c:v>
                </c:pt>
              </c:strCache>
            </c:strRef>
          </c:cat>
          <c:val>
            <c:numRef>
              <c:f>'Behind the Scenes'!$F$268:$F$284</c:f>
              <c:numCache>
                <c:formatCode>0.0%</c:formatCode>
                <c:ptCount val="17"/>
                <c:pt idx="0">
                  <c:v>0.35699999999999998</c:v>
                </c:pt>
                <c:pt idx="1">
                  <c:v>0.39300000000000002</c:v>
                </c:pt>
                <c:pt idx="2">
                  <c:v>0.44700000000000001</c:v>
                </c:pt>
                <c:pt idx="3">
                  <c:v>0.376</c:v>
                </c:pt>
                <c:pt idx="4">
                  <c:v>0.47599999999999998</c:v>
                </c:pt>
                <c:pt idx="5">
                  <c:v>0.106</c:v>
                </c:pt>
                <c:pt idx="6">
                  <c:v>0.64800000000000002</c:v>
                </c:pt>
                <c:pt idx="7">
                  <c:v>0.82599999999999996</c:v>
                </c:pt>
                <c:pt idx="8">
                  <c:v>0.72399999999999998</c:v>
                </c:pt>
                <c:pt idx="9">
                  <c:v>0.40100000000000002</c:v>
                </c:pt>
                <c:pt idx="10">
                  <c:v>0.80100000000000005</c:v>
                </c:pt>
                <c:pt idx="11">
                  <c:v>0.28199999999999997</c:v>
                </c:pt>
                <c:pt idx="12">
                  <c:v>0.88500000000000001</c:v>
                </c:pt>
                <c:pt idx="13">
                  <c:v>0.79200000000000004</c:v>
                </c:pt>
                <c:pt idx="14">
                  <c:v>0.52700000000000002</c:v>
                </c:pt>
                <c:pt idx="15">
                  <c:v>0.27900000000000003</c:v>
                </c:pt>
                <c:pt idx="16">
                  <c:v>0.38800000000000001</c:v>
                </c:pt>
              </c:numCache>
            </c:numRef>
          </c:val>
          <c:extLst>
            <c:ext xmlns:c16="http://schemas.microsoft.com/office/drawing/2014/chart" uri="{C3380CC4-5D6E-409C-BE32-E72D297353CC}">
              <c16:uniqueId val="{00000002-48DA-4231-ABE2-6C599C9C0433}"/>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'Use Graphs'!$N$26</c:f>
          <c:strCache>
            <c:ptCount val="1"/>
            <c:pt idx="0">
              <c:v>First alcohol use</c:v>
            </c:pt>
          </c:strCache>
        </c:strRef>
      </c:tx>
      <c:layout>
        <c:manualLayout>
          <c:xMode val="edge"/>
          <c:yMode val="edge"/>
          <c:x val="0.60481769342644776"/>
          <c:y val="2.803327792898089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350727404133772"/>
          <c:y val="0.12996928479823766"/>
          <c:w val="0.79909426341470158"/>
          <c:h val="0.68425920407564134"/>
        </c:manualLayout>
      </c:layout>
      <c:lineChart>
        <c:grouping val="standard"/>
        <c:varyColors val="0"/>
        <c:ser>
          <c:idx val="0"/>
          <c:order val="0"/>
          <c:tx>
            <c:strRef>
              <c:f>'Behind the Scenes'!$I$4</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Scenes'!$H$5:$H$7</c:f>
              <c:numCache>
                <c:formatCode>General</c:formatCode>
                <c:ptCount val="3"/>
                <c:pt idx="0">
                  <c:v>2016</c:v>
                </c:pt>
                <c:pt idx="1">
                  <c:v>2018</c:v>
                </c:pt>
                <c:pt idx="2">
                  <c:v>2020</c:v>
                </c:pt>
              </c:numCache>
            </c:numRef>
          </c:cat>
          <c:val>
            <c:numRef>
              <c:f>'Behind the Scenes'!$I$5:$I$7</c:f>
              <c:numCache>
                <c:formatCode>0.0</c:formatCode>
                <c:ptCount val="3"/>
                <c:pt idx="0">
                  <c:v>10.3</c:v>
                </c:pt>
                <c:pt idx="1">
                  <c:v>9.5</c:v>
                </c:pt>
                <c:pt idx="2">
                  <c:v>9.3000000000000007</c:v>
                </c:pt>
              </c:numCache>
            </c:numRef>
          </c:val>
          <c:smooth val="0"/>
          <c:extLst>
            <c:ext xmlns:c16="http://schemas.microsoft.com/office/drawing/2014/chart" uri="{C3380CC4-5D6E-409C-BE32-E72D297353CC}">
              <c16:uniqueId val="{00000000-7769-4E63-BC93-4CE57DA6FBF1}"/>
            </c:ext>
          </c:extLst>
        </c:ser>
        <c:ser>
          <c:idx val="1"/>
          <c:order val="1"/>
          <c:tx>
            <c:strRef>
              <c:f>'Behind the Scenes'!$J$4</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Scenes'!$H$5:$H$7</c:f>
              <c:numCache>
                <c:formatCode>General</c:formatCode>
                <c:ptCount val="3"/>
                <c:pt idx="0">
                  <c:v>2016</c:v>
                </c:pt>
                <c:pt idx="1">
                  <c:v>2018</c:v>
                </c:pt>
                <c:pt idx="2">
                  <c:v>2020</c:v>
                </c:pt>
              </c:numCache>
            </c:numRef>
          </c:cat>
          <c:val>
            <c:numRef>
              <c:f>'Behind the Scenes'!$J$5:$J$7</c:f>
              <c:numCache>
                <c:formatCode>0.0</c:formatCode>
                <c:ptCount val="3"/>
                <c:pt idx="0">
                  <c:v>12.2</c:v>
                </c:pt>
                <c:pt idx="1">
                  <c:v>12.3</c:v>
                </c:pt>
                <c:pt idx="2">
                  <c:v>12</c:v>
                </c:pt>
              </c:numCache>
            </c:numRef>
          </c:val>
          <c:smooth val="0"/>
          <c:extLst>
            <c:ext xmlns:c16="http://schemas.microsoft.com/office/drawing/2014/chart" uri="{C3380CC4-5D6E-409C-BE32-E72D297353CC}">
              <c16:uniqueId val="{00000001-7769-4E63-BC93-4CE57DA6FBF1}"/>
            </c:ext>
          </c:extLst>
        </c:ser>
        <c:ser>
          <c:idx val="2"/>
          <c:order val="2"/>
          <c:tx>
            <c:strRef>
              <c:f>'Behind the Scenes'!$K$4</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Scenes'!$H$5:$H$7</c:f>
              <c:numCache>
                <c:formatCode>General</c:formatCode>
                <c:ptCount val="3"/>
                <c:pt idx="0">
                  <c:v>2016</c:v>
                </c:pt>
                <c:pt idx="1">
                  <c:v>2018</c:v>
                </c:pt>
                <c:pt idx="2">
                  <c:v>2020</c:v>
                </c:pt>
              </c:numCache>
            </c:numRef>
          </c:cat>
          <c:val>
            <c:numRef>
              <c:f>'Behind the Scenes'!$K$5:$K$7</c:f>
              <c:numCache>
                <c:formatCode>0.0</c:formatCode>
                <c:ptCount val="3"/>
                <c:pt idx="0">
                  <c:v>14.2</c:v>
                </c:pt>
                <c:pt idx="1">
                  <c:v>14</c:v>
                </c:pt>
                <c:pt idx="2">
                  <c:v>13.6</c:v>
                </c:pt>
              </c:numCache>
            </c:numRef>
          </c:val>
          <c:smooth val="0"/>
          <c:extLst>
            <c:ext xmlns:c16="http://schemas.microsoft.com/office/drawing/2014/chart" uri="{C3380CC4-5D6E-409C-BE32-E72D297353CC}">
              <c16:uniqueId val="{00000002-7769-4E63-BC93-4CE57DA6FBF1}"/>
            </c:ext>
          </c:extLst>
        </c:ser>
        <c:dLbls>
          <c:dLblPos val="t"/>
          <c:showLegendKey val="0"/>
          <c:showVal val="1"/>
          <c:showCatName val="0"/>
          <c:showSerName val="0"/>
          <c:showPercent val="0"/>
          <c:showBubbleSize val="0"/>
        </c:dLbls>
        <c:marker val="1"/>
        <c:smooth val="0"/>
        <c:axId val="808459400"/>
        <c:axId val="813519168"/>
      </c:lineChart>
      <c:catAx>
        <c:axId val="808459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13519168"/>
        <c:crosses val="autoZero"/>
        <c:auto val="1"/>
        <c:lblAlgn val="ctr"/>
        <c:lblOffset val="100"/>
        <c:noMultiLvlLbl val="0"/>
      </c:catAx>
      <c:valAx>
        <c:axId val="813519168"/>
        <c:scaling>
          <c:orientation val="minMax"/>
          <c:max val="18"/>
          <c:min val="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08459400"/>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Scenes'!$D$285</c:f>
              <c:strCache>
                <c:ptCount val="1"/>
                <c:pt idx="0">
                  <c:v>7th Grade</c:v>
                </c:pt>
              </c:strCache>
            </c:strRef>
          </c:tx>
          <c:spPr>
            <a:solidFill>
              <a:schemeClr val="accent1"/>
            </a:solidFill>
            <a:ln>
              <a:noFill/>
            </a:ln>
            <a:effectLst/>
          </c:spPr>
          <c:invertIfNegative val="0"/>
          <c:cat>
            <c:strRef>
              <c:f>'Behind the Scenes'!$C$286:$C$290</c:f>
              <c:strCache>
                <c:ptCount val="5"/>
                <c:pt idx="0">
                  <c:v>Friend in extracurriculars</c:v>
                </c:pt>
                <c:pt idx="1">
                  <c:v>Friend drug free</c:v>
                </c:pt>
                <c:pt idx="2">
                  <c:v>Friend who likes school</c:v>
                </c:pt>
                <c:pt idx="3">
                  <c:v>Friend who attends religious services</c:v>
                </c:pt>
                <c:pt idx="4">
                  <c:v>Friend who tries to do well in school</c:v>
                </c:pt>
              </c:strCache>
            </c:strRef>
          </c:cat>
          <c:val>
            <c:numRef>
              <c:f>'Behind the Scenes'!$D$286:$D$290</c:f>
              <c:numCache>
                <c:formatCode>0.0%</c:formatCode>
                <c:ptCount val="5"/>
                <c:pt idx="0">
                  <c:v>0.85099999999999998</c:v>
                </c:pt>
                <c:pt idx="1">
                  <c:v>0.73399999999999999</c:v>
                </c:pt>
                <c:pt idx="2">
                  <c:v>0.74199999999999999</c:v>
                </c:pt>
                <c:pt idx="3">
                  <c:v>0.68300000000000005</c:v>
                </c:pt>
                <c:pt idx="4">
                  <c:v>0.94399999999999995</c:v>
                </c:pt>
              </c:numCache>
            </c:numRef>
          </c:val>
          <c:extLst>
            <c:ext xmlns:c16="http://schemas.microsoft.com/office/drawing/2014/chart" uri="{C3380CC4-5D6E-409C-BE32-E72D297353CC}">
              <c16:uniqueId val="{00000000-28AE-4D38-AEED-B59ABF7094A1}"/>
            </c:ext>
          </c:extLst>
        </c:ser>
        <c:ser>
          <c:idx val="1"/>
          <c:order val="1"/>
          <c:tx>
            <c:strRef>
              <c:f>'Behind the Scenes'!$E$285</c:f>
              <c:strCache>
                <c:ptCount val="1"/>
                <c:pt idx="0">
                  <c:v>9th Grade</c:v>
                </c:pt>
              </c:strCache>
            </c:strRef>
          </c:tx>
          <c:spPr>
            <a:solidFill>
              <a:schemeClr val="accent2"/>
            </a:solidFill>
            <a:ln>
              <a:noFill/>
            </a:ln>
            <a:effectLst/>
          </c:spPr>
          <c:invertIfNegative val="0"/>
          <c:cat>
            <c:strRef>
              <c:f>'Behind the Scenes'!$C$286:$C$290</c:f>
              <c:strCache>
                <c:ptCount val="5"/>
                <c:pt idx="0">
                  <c:v>Friend in extracurriculars</c:v>
                </c:pt>
                <c:pt idx="1">
                  <c:v>Friend drug free</c:v>
                </c:pt>
                <c:pt idx="2">
                  <c:v>Friend who likes school</c:v>
                </c:pt>
                <c:pt idx="3">
                  <c:v>Friend who attends religious services</c:v>
                </c:pt>
                <c:pt idx="4">
                  <c:v>Friend who tries to do well in school</c:v>
                </c:pt>
              </c:strCache>
            </c:strRef>
          </c:cat>
          <c:val>
            <c:numRef>
              <c:f>'Behind the Scenes'!$E$286:$E$290</c:f>
              <c:numCache>
                <c:formatCode>0.0%</c:formatCode>
                <c:ptCount val="5"/>
                <c:pt idx="0">
                  <c:v>0.877</c:v>
                </c:pt>
                <c:pt idx="1">
                  <c:v>0.76400000000000001</c:v>
                </c:pt>
                <c:pt idx="2">
                  <c:v>0.71499999999999997</c:v>
                </c:pt>
                <c:pt idx="3">
                  <c:v>0.70199999999999996</c:v>
                </c:pt>
                <c:pt idx="4">
                  <c:v>0.94599999999999995</c:v>
                </c:pt>
              </c:numCache>
            </c:numRef>
          </c:val>
          <c:extLst>
            <c:ext xmlns:c16="http://schemas.microsoft.com/office/drawing/2014/chart" uri="{C3380CC4-5D6E-409C-BE32-E72D297353CC}">
              <c16:uniqueId val="{00000001-28AE-4D38-AEED-B59ABF7094A1}"/>
            </c:ext>
          </c:extLst>
        </c:ser>
        <c:ser>
          <c:idx val="2"/>
          <c:order val="2"/>
          <c:tx>
            <c:strRef>
              <c:f>'Behind the Scenes'!$F$285</c:f>
              <c:strCache>
                <c:ptCount val="1"/>
                <c:pt idx="0">
                  <c:v>11th Grade</c:v>
                </c:pt>
              </c:strCache>
            </c:strRef>
          </c:tx>
          <c:spPr>
            <a:solidFill>
              <a:schemeClr val="accent3"/>
            </a:solidFill>
            <a:ln>
              <a:noFill/>
            </a:ln>
            <a:effectLst/>
          </c:spPr>
          <c:invertIfNegative val="0"/>
          <c:cat>
            <c:strRef>
              <c:f>'Behind the Scenes'!$C$286:$C$290</c:f>
              <c:strCache>
                <c:ptCount val="5"/>
                <c:pt idx="0">
                  <c:v>Friend in extracurriculars</c:v>
                </c:pt>
                <c:pt idx="1">
                  <c:v>Friend drug free</c:v>
                </c:pt>
                <c:pt idx="2">
                  <c:v>Friend who likes school</c:v>
                </c:pt>
                <c:pt idx="3">
                  <c:v>Friend who attends religious services</c:v>
                </c:pt>
                <c:pt idx="4">
                  <c:v>Friend who tries to do well in school</c:v>
                </c:pt>
              </c:strCache>
            </c:strRef>
          </c:cat>
          <c:val>
            <c:numRef>
              <c:f>'Behind the Scenes'!$F$286:$F$290</c:f>
              <c:numCache>
                <c:formatCode>0.0%</c:formatCode>
                <c:ptCount val="5"/>
                <c:pt idx="0">
                  <c:v>0.82799999999999996</c:v>
                </c:pt>
                <c:pt idx="1">
                  <c:v>0.58099999999999996</c:v>
                </c:pt>
                <c:pt idx="2">
                  <c:v>0.626</c:v>
                </c:pt>
                <c:pt idx="3">
                  <c:v>0.59399999999999997</c:v>
                </c:pt>
                <c:pt idx="4">
                  <c:v>0.90300000000000002</c:v>
                </c:pt>
              </c:numCache>
            </c:numRef>
          </c:val>
          <c:extLst>
            <c:ext xmlns:c16="http://schemas.microsoft.com/office/drawing/2014/chart" uri="{C3380CC4-5D6E-409C-BE32-E72D297353CC}">
              <c16:uniqueId val="{00000002-28AE-4D38-AEED-B59ABF7094A1}"/>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Scenes'!$D$291</c:f>
              <c:strCache>
                <c:ptCount val="1"/>
                <c:pt idx="0">
                  <c:v>7th Grade</c:v>
                </c:pt>
              </c:strCache>
            </c:strRef>
          </c:tx>
          <c:spPr>
            <a:solidFill>
              <a:schemeClr val="accent1"/>
            </a:solidFill>
            <a:ln>
              <a:noFill/>
            </a:ln>
            <a:effectLst/>
          </c:spPr>
          <c:invertIfNegative val="0"/>
          <c:cat>
            <c:strRef>
              <c:f>'Behind the Scenes'!$C$292:$C$301</c:f>
              <c:strCache>
                <c:ptCount val="10"/>
                <c:pt idx="0">
                  <c:v>Parents ask about homework</c:v>
                </c:pt>
                <c:pt idx="1">
                  <c:v>Family has serious arguments</c:v>
                </c:pt>
                <c:pt idx="2">
                  <c:v>Parents would not know if broken curfew</c:v>
                </c:pt>
                <c:pt idx="3">
                  <c:v>Parents notice when doing good job</c:v>
                </c:pt>
                <c:pt idx="4">
                  <c:v>Parents provide praise</c:v>
                </c:pt>
                <c:pt idx="5">
                  <c:v>Enjoy spending time with mother</c:v>
                </c:pt>
                <c:pt idx="6">
                  <c:v>Enjoy spending time with father</c:v>
                </c:pt>
                <c:pt idx="7">
                  <c:v>Included in family decisions</c:v>
                </c:pt>
                <c:pt idx="8">
                  <c:v>Can ask parents for help with personal problem</c:v>
                </c:pt>
                <c:pt idx="9">
                  <c:v>Opportunities to do fun things with parents</c:v>
                </c:pt>
              </c:strCache>
            </c:strRef>
          </c:cat>
          <c:val>
            <c:numRef>
              <c:f>'Behind the Scenes'!$D$292:$D$301</c:f>
              <c:numCache>
                <c:formatCode>0.0%</c:formatCode>
                <c:ptCount val="10"/>
                <c:pt idx="0">
                  <c:v>0.112</c:v>
                </c:pt>
                <c:pt idx="1">
                  <c:v>0.38</c:v>
                </c:pt>
                <c:pt idx="2">
                  <c:v>0.13600000000000001</c:v>
                </c:pt>
                <c:pt idx="3">
                  <c:v>0.68300000000000005</c:v>
                </c:pt>
                <c:pt idx="4">
                  <c:v>0.68600000000000005</c:v>
                </c:pt>
                <c:pt idx="5">
                  <c:v>0.90600000000000003</c:v>
                </c:pt>
                <c:pt idx="6">
                  <c:v>0.84199999999999997</c:v>
                </c:pt>
                <c:pt idx="7">
                  <c:v>0.61599999999999999</c:v>
                </c:pt>
                <c:pt idx="8">
                  <c:v>0.82599999999999996</c:v>
                </c:pt>
                <c:pt idx="9">
                  <c:v>0.78900000000000003</c:v>
                </c:pt>
              </c:numCache>
            </c:numRef>
          </c:val>
          <c:extLst>
            <c:ext xmlns:c16="http://schemas.microsoft.com/office/drawing/2014/chart" uri="{C3380CC4-5D6E-409C-BE32-E72D297353CC}">
              <c16:uniqueId val="{00000000-7E6F-49D4-BA7C-9E34D72D459B}"/>
            </c:ext>
          </c:extLst>
        </c:ser>
        <c:ser>
          <c:idx val="1"/>
          <c:order val="1"/>
          <c:tx>
            <c:strRef>
              <c:f>'Behind the Scenes'!$E$291</c:f>
              <c:strCache>
                <c:ptCount val="1"/>
                <c:pt idx="0">
                  <c:v>9th Grade</c:v>
                </c:pt>
              </c:strCache>
            </c:strRef>
          </c:tx>
          <c:spPr>
            <a:solidFill>
              <a:schemeClr val="accent2"/>
            </a:solidFill>
            <a:ln>
              <a:noFill/>
            </a:ln>
            <a:effectLst/>
          </c:spPr>
          <c:invertIfNegative val="0"/>
          <c:cat>
            <c:strRef>
              <c:f>'Behind the Scenes'!$C$292:$C$301</c:f>
              <c:strCache>
                <c:ptCount val="10"/>
                <c:pt idx="0">
                  <c:v>Parents ask about homework</c:v>
                </c:pt>
                <c:pt idx="1">
                  <c:v>Family has serious arguments</c:v>
                </c:pt>
                <c:pt idx="2">
                  <c:v>Parents would not know if broken curfew</c:v>
                </c:pt>
                <c:pt idx="3">
                  <c:v>Parents notice when doing good job</c:v>
                </c:pt>
                <c:pt idx="4">
                  <c:v>Parents provide praise</c:v>
                </c:pt>
                <c:pt idx="5">
                  <c:v>Enjoy spending time with mother</c:v>
                </c:pt>
                <c:pt idx="6">
                  <c:v>Enjoy spending time with father</c:v>
                </c:pt>
                <c:pt idx="7">
                  <c:v>Included in family decisions</c:v>
                </c:pt>
                <c:pt idx="8">
                  <c:v>Can ask parents for help with personal problem</c:v>
                </c:pt>
                <c:pt idx="9">
                  <c:v>Opportunities to do fun things with parents</c:v>
                </c:pt>
              </c:strCache>
            </c:strRef>
          </c:cat>
          <c:val>
            <c:numRef>
              <c:f>'Behind the Scenes'!$E$292:$E$301</c:f>
              <c:numCache>
                <c:formatCode>0.0%</c:formatCode>
                <c:ptCount val="10"/>
                <c:pt idx="0">
                  <c:v>0.186</c:v>
                </c:pt>
                <c:pt idx="1">
                  <c:v>0.48899999999999999</c:v>
                </c:pt>
                <c:pt idx="2">
                  <c:v>0.16800000000000001</c:v>
                </c:pt>
                <c:pt idx="3">
                  <c:v>0.63300000000000001</c:v>
                </c:pt>
                <c:pt idx="4">
                  <c:v>0.59799999999999998</c:v>
                </c:pt>
                <c:pt idx="5">
                  <c:v>0.86299999999999999</c:v>
                </c:pt>
                <c:pt idx="6">
                  <c:v>0.8</c:v>
                </c:pt>
                <c:pt idx="7">
                  <c:v>0.59599999999999997</c:v>
                </c:pt>
                <c:pt idx="8">
                  <c:v>0.79300000000000004</c:v>
                </c:pt>
                <c:pt idx="9">
                  <c:v>0.72399999999999998</c:v>
                </c:pt>
              </c:numCache>
            </c:numRef>
          </c:val>
          <c:extLst>
            <c:ext xmlns:c16="http://schemas.microsoft.com/office/drawing/2014/chart" uri="{C3380CC4-5D6E-409C-BE32-E72D297353CC}">
              <c16:uniqueId val="{00000001-7E6F-49D4-BA7C-9E34D72D459B}"/>
            </c:ext>
          </c:extLst>
        </c:ser>
        <c:ser>
          <c:idx val="2"/>
          <c:order val="2"/>
          <c:tx>
            <c:strRef>
              <c:f>'Behind the Scenes'!$F$291</c:f>
              <c:strCache>
                <c:ptCount val="1"/>
                <c:pt idx="0">
                  <c:v>11th Grade</c:v>
                </c:pt>
              </c:strCache>
            </c:strRef>
          </c:tx>
          <c:spPr>
            <a:solidFill>
              <a:schemeClr val="accent3"/>
            </a:solidFill>
            <a:ln>
              <a:noFill/>
            </a:ln>
            <a:effectLst/>
          </c:spPr>
          <c:invertIfNegative val="0"/>
          <c:cat>
            <c:strRef>
              <c:f>'Behind the Scenes'!$C$292:$C$301</c:f>
              <c:strCache>
                <c:ptCount val="10"/>
                <c:pt idx="0">
                  <c:v>Parents ask about homework</c:v>
                </c:pt>
                <c:pt idx="1">
                  <c:v>Family has serious arguments</c:v>
                </c:pt>
                <c:pt idx="2">
                  <c:v>Parents would not know if broken curfew</c:v>
                </c:pt>
                <c:pt idx="3">
                  <c:v>Parents notice when doing good job</c:v>
                </c:pt>
                <c:pt idx="4">
                  <c:v>Parents provide praise</c:v>
                </c:pt>
                <c:pt idx="5">
                  <c:v>Enjoy spending time with mother</c:v>
                </c:pt>
                <c:pt idx="6">
                  <c:v>Enjoy spending time with father</c:v>
                </c:pt>
                <c:pt idx="7">
                  <c:v>Included in family decisions</c:v>
                </c:pt>
                <c:pt idx="8">
                  <c:v>Can ask parents for help with personal problem</c:v>
                </c:pt>
                <c:pt idx="9">
                  <c:v>Opportunities to do fun things with parents</c:v>
                </c:pt>
              </c:strCache>
            </c:strRef>
          </c:cat>
          <c:val>
            <c:numRef>
              <c:f>'Behind the Scenes'!$F$292:$F$301</c:f>
              <c:numCache>
                <c:formatCode>0.0%</c:formatCode>
                <c:ptCount val="10"/>
                <c:pt idx="0">
                  <c:v>0.27800000000000002</c:v>
                </c:pt>
                <c:pt idx="1">
                  <c:v>0.47899999999999998</c:v>
                </c:pt>
                <c:pt idx="2">
                  <c:v>0.19</c:v>
                </c:pt>
                <c:pt idx="3">
                  <c:v>0.60599999999999998</c:v>
                </c:pt>
                <c:pt idx="4">
                  <c:v>0.55200000000000005</c:v>
                </c:pt>
                <c:pt idx="5">
                  <c:v>0.83799999999999997</c:v>
                </c:pt>
                <c:pt idx="6">
                  <c:v>0.76500000000000001</c:v>
                </c:pt>
                <c:pt idx="7">
                  <c:v>0.59499999999999997</c:v>
                </c:pt>
                <c:pt idx="8">
                  <c:v>0.751</c:v>
                </c:pt>
                <c:pt idx="9">
                  <c:v>0.70499999999999996</c:v>
                </c:pt>
              </c:numCache>
            </c:numRef>
          </c:val>
          <c:extLst>
            <c:ext xmlns:c16="http://schemas.microsoft.com/office/drawing/2014/chart" uri="{C3380CC4-5D6E-409C-BE32-E72D297353CC}">
              <c16:uniqueId val="{00000002-7E6F-49D4-BA7C-9E34D72D459B}"/>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Scenes'!$D$310</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Scenes'!$C$311:$C$313</c:f>
              <c:numCache>
                <c:formatCode>General</c:formatCode>
                <c:ptCount val="3"/>
                <c:pt idx="0">
                  <c:v>2016</c:v>
                </c:pt>
                <c:pt idx="1">
                  <c:v>2018</c:v>
                </c:pt>
                <c:pt idx="2">
                  <c:v>2020</c:v>
                </c:pt>
              </c:numCache>
            </c:numRef>
          </c:cat>
          <c:val>
            <c:numRef>
              <c:f>'Behind the Scenes'!$D$311:$D$313</c:f>
              <c:numCache>
                <c:formatCode>0.0%</c:formatCode>
                <c:ptCount val="3"/>
                <c:pt idx="0">
                  <c:v>0.215</c:v>
                </c:pt>
                <c:pt idx="1">
                  <c:v>0.17799999999999999</c:v>
                </c:pt>
                <c:pt idx="2">
                  <c:v>0.221</c:v>
                </c:pt>
              </c:numCache>
            </c:numRef>
          </c:val>
          <c:smooth val="0"/>
          <c:extLst>
            <c:ext xmlns:c16="http://schemas.microsoft.com/office/drawing/2014/chart" uri="{C3380CC4-5D6E-409C-BE32-E72D297353CC}">
              <c16:uniqueId val="{00000000-5792-4694-A72D-1DE0FAD6E9B1}"/>
            </c:ext>
          </c:extLst>
        </c:ser>
        <c:ser>
          <c:idx val="1"/>
          <c:order val="1"/>
          <c:tx>
            <c:strRef>
              <c:f>'Behind the Scenes'!$E$310</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Scenes'!$C$311:$C$313</c:f>
              <c:numCache>
                <c:formatCode>General</c:formatCode>
                <c:ptCount val="3"/>
                <c:pt idx="0">
                  <c:v>2016</c:v>
                </c:pt>
                <c:pt idx="1">
                  <c:v>2018</c:v>
                </c:pt>
                <c:pt idx="2">
                  <c:v>2020</c:v>
                </c:pt>
              </c:numCache>
            </c:numRef>
          </c:cat>
          <c:val>
            <c:numRef>
              <c:f>'Behind the Scenes'!$E$311:$E$313</c:f>
              <c:numCache>
                <c:formatCode>0.0%</c:formatCode>
                <c:ptCount val="3"/>
                <c:pt idx="0">
                  <c:v>0.22</c:v>
                </c:pt>
                <c:pt idx="1">
                  <c:v>0.308</c:v>
                </c:pt>
                <c:pt idx="2">
                  <c:v>0.40699999999999997</c:v>
                </c:pt>
              </c:numCache>
            </c:numRef>
          </c:val>
          <c:smooth val="0"/>
          <c:extLst>
            <c:ext xmlns:c16="http://schemas.microsoft.com/office/drawing/2014/chart" uri="{C3380CC4-5D6E-409C-BE32-E72D297353CC}">
              <c16:uniqueId val="{00000001-5792-4694-A72D-1DE0FAD6E9B1}"/>
            </c:ext>
          </c:extLst>
        </c:ser>
        <c:ser>
          <c:idx val="2"/>
          <c:order val="2"/>
          <c:tx>
            <c:strRef>
              <c:f>'Behind the Scenes'!$F$310</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Scenes'!$C$311:$C$313</c:f>
              <c:numCache>
                <c:formatCode>General</c:formatCode>
                <c:ptCount val="3"/>
                <c:pt idx="0">
                  <c:v>2016</c:v>
                </c:pt>
                <c:pt idx="1">
                  <c:v>2018</c:v>
                </c:pt>
                <c:pt idx="2">
                  <c:v>2020</c:v>
                </c:pt>
              </c:numCache>
            </c:numRef>
          </c:cat>
          <c:val>
            <c:numRef>
              <c:f>'Behind the Scenes'!$F$311:$F$313</c:f>
              <c:numCache>
                <c:formatCode>0.0%</c:formatCode>
                <c:ptCount val="3"/>
                <c:pt idx="0">
                  <c:v>0.35699999999999998</c:v>
                </c:pt>
                <c:pt idx="1">
                  <c:v>0.40699999999999997</c:v>
                </c:pt>
                <c:pt idx="2">
                  <c:v>0.441</c:v>
                </c:pt>
              </c:numCache>
            </c:numRef>
          </c:val>
          <c:smooth val="0"/>
          <c:extLst>
            <c:ext xmlns:c16="http://schemas.microsoft.com/office/drawing/2014/chart" uri="{C3380CC4-5D6E-409C-BE32-E72D297353CC}">
              <c16:uniqueId val="{00000002-5792-4694-A72D-1DE0FAD6E9B1}"/>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Scenes'!$D$317</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Scenes'!$C$318:$C$320</c:f>
              <c:numCache>
                <c:formatCode>General</c:formatCode>
                <c:ptCount val="3"/>
                <c:pt idx="0">
                  <c:v>2016</c:v>
                </c:pt>
                <c:pt idx="1">
                  <c:v>2018</c:v>
                </c:pt>
                <c:pt idx="2">
                  <c:v>2020</c:v>
                </c:pt>
              </c:numCache>
            </c:numRef>
          </c:cat>
          <c:val>
            <c:numRef>
              <c:f>'Behind the Scenes'!$D$318:$D$320</c:f>
              <c:numCache>
                <c:formatCode>0.0%</c:formatCode>
                <c:ptCount val="3"/>
                <c:pt idx="0">
                  <c:v>0.85099999999999998</c:v>
                </c:pt>
                <c:pt idx="1">
                  <c:v>0.85499999999999998</c:v>
                </c:pt>
                <c:pt idx="2">
                  <c:v>0.81899999999999995</c:v>
                </c:pt>
              </c:numCache>
            </c:numRef>
          </c:val>
          <c:smooth val="0"/>
          <c:extLst>
            <c:ext xmlns:c16="http://schemas.microsoft.com/office/drawing/2014/chart" uri="{C3380CC4-5D6E-409C-BE32-E72D297353CC}">
              <c16:uniqueId val="{00000000-2F05-4A41-9F54-BAD16F541A8D}"/>
            </c:ext>
          </c:extLst>
        </c:ser>
        <c:ser>
          <c:idx val="1"/>
          <c:order val="1"/>
          <c:tx>
            <c:strRef>
              <c:f>'Behind the Scenes'!$E$317</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Scenes'!$C$318:$C$320</c:f>
              <c:numCache>
                <c:formatCode>General</c:formatCode>
                <c:ptCount val="3"/>
                <c:pt idx="0">
                  <c:v>2016</c:v>
                </c:pt>
                <c:pt idx="1">
                  <c:v>2018</c:v>
                </c:pt>
                <c:pt idx="2">
                  <c:v>2020</c:v>
                </c:pt>
              </c:numCache>
            </c:numRef>
          </c:cat>
          <c:val>
            <c:numRef>
              <c:f>'Behind the Scenes'!$E$318:$E$320</c:f>
              <c:numCache>
                <c:formatCode>0.0%</c:formatCode>
                <c:ptCount val="3"/>
                <c:pt idx="0">
                  <c:v>0.877</c:v>
                </c:pt>
                <c:pt idx="1">
                  <c:v>0.85199999999999998</c:v>
                </c:pt>
                <c:pt idx="2">
                  <c:v>0.80700000000000005</c:v>
                </c:pt>
              </c:numCache>
            </c:numRef>
          </c:val>
          <c:smooth val="0"/>
          <c:extLst>
            <c:ext xmlns:c16="http://schemas.microsoft.com/office/drawing/2014/chart" uri="{C3380CC4-5D6E-409C-BE32-E72D297353CC}">
              <c16:uniqueId val="{00000001-2F05-4A41-9F54-BAD16F541A8D}"/>
            </c:ext>
          </c:extLst>
        </c:ser>
        <c:ser>
          <c:idx val="2"/>
          <c:order val="2"/>
          <c:tx>
            <c:strRef>
              <c:f>'Behind the Scenes'!$F$317</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Scenes'!$C$318:$C$320</c:f>
              <c:numCache>
                <c:formatCode>General</c:formatCode>
                <c:ptCount val="3"/>
                <c:pt idx="0">
                  <c:v>2016</c:v>
                </c:pt>
                <c:pt idx="1">
                  <c:v>2018</c:v>
                </c:pt>
                <c:pt idx="2">
                  <c:v>2020</c:v>
                </c:pt>
              </c:numCache>
            </c:numRef>
          </c:cat>
          <c:val>
            <c:numRef>
              <c:f>'Behind the Scenes'!$F$318:$F$320</c:f>
              <c:numCache>
                <c:formatCode>0.0%</c:formatCode>
                <c:ptCount val="3"/>
                <c:pt idx="0">
                  <c:v>0.82799999999999996</c:v>
                </c:pt>
                <c:pt idx="1">
                  <c:v>0.85099999999999998</c:v>
                </c:pt>
                <c:pt idx="2">
                  <c:v>0.82499999999999996</c:v>
                </c:pt>
              </c:numCache>
            </c:numRef>
          </c:val>
          <c:smooth val="0"/>
          <c:extLst>
            <c:ext xmlns:c16="http://schemas.microsoft.com/office/drawing/2014/chart" uri="{C3380CC4-5D6E-409C-BE32-E72D297353CC}">
              <c16:uniqueId val="{00000002-2F05-4A41-9F54-BAD16F541A8D}"/>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54048908174947"/>
          <c:y val="3.8314176245210725E-2"/>
          <c:w val="0.67517857992394226"/>
          <c:h val="0.86897215434277608"/>
        </c:manualLayout>
      </c:layout>
      <c:lineChart>
        <c:grouping val="standard"/>
        <c:varyColors val="0"/>
        <c:ser>
          <c:idx val="0"/>
          <c:order val="0"/>
          <c:tx>
            <c:strRef>
              <c:f>'Behind the Scenes'!$D$324</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Scenes'!$C$325:$C$327</c:f>
              <c:numCache>
                <c:formatCode>General</c:formatCode>
                <c:ptCount val="3"/>
                <c:pt idx="0">
                  <c:v>2016</c:v>
                </c:pt>
                <c:pt idx="1">
                  <c:v>2018</c:v>
                </c:pt>
                <c:pt idx="2">
                  <c:v>2020</c:v>
                </c:pt>
              </c:numCache>
            </c:numRef>
          </c:cat>
          <c:val>
            <c:numRef>
              <c:f>'Behind the Scenes'!$D$325:$D$327</c:f>
              <c:numCache>
                <c:formatCode>0.0%</c:formatCode>
                <c:ptCount val="3"/>
                <c:pt idx="0">
                  <c:v>0.112</c:v>
                </c:pt>
                <c:pt idx="1">
                  <c:v>0.13100000000000001</c:v>
                </c:pt>
                <c:pt idx="2">
                  <c:v>0.154</c:v>
                </c:pt>
              </c:numCache>
            </c:numRef>
          </c:val>
          <c:smooth val="0"/>
          <c:extLst>
            <c:ext xmlns:c16="http://schemas.microsoft.com/office/drawing/2014/chart" uri="{C3380CC4-5D6E-409C-BE32-E72D297353CC}">
              <c16:uniqueId val="{00000000-2036-4B17-924B-482D48065752}"/>
            </c:ext>
          </c:extLst>
        </c:ser>
        <c:ser>
          <c:idx val="1"/>
          <c:order val="1"/>
          <c:tx>
            <c:strRef>
              <c:f>'Behind the Scenes'!$E$324</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Scenes'!$C$325:$C$327</c:f>
              <c:numCache>
                <c:formatCode>General</c:formatCode>
                <c:ptCount val="3"/>
                <c:pt idx="0">
                  <c:v>2016</c:v>
                </c:pt>
                <c:pt idx="1">
                  <c:v>2018</c:v>
                </c:pt>
                <c:pt idx="2">
                  <c:v>2020</c:v>
                </c:pt>
              </c:numCache>
            </c:numRef>
          </c:cat>
          <c:val>
            <c:numRef>
              <c:f>'Behind the Scenes'!$E$325:$E$327</c:f>
              <c:numCache>
                <c:formatCode>0.0%</c:formatCode>
                <c:ptCount val="3"/>
                <c:pt idx="0">
                  <c:v>0.186</c:v>
                </c:pt>
                <c:pt idx="1">
                  <c:v>0.23</c:v>
                </c:pt>
                <c:pt idx="2">
                  <c:v>0.215</c:v>
                </c:pt>
              </c:numCache>
            </c:numRef>
          </c:val>
          <c:smooth val="0"/>
          <c:extLst>
            <c:ext xmlns:c16="http://schemas.microsoft.com/office/drawing/2014/chart" uri="{C3380CC4-5D6E-409C-BE32-E72D297353CC}">
              <c16:uniqueId val="{00000001-2036-4B17-924B-482D48065752}"/>
            </c:ext>
          </c:extLst>
        </c:ser>
        <c:ser>
          <c:idx val="2"/>
          <c:order val="2"/>
          <c:tx>
            <c:strRef>
              <c:f>'Behind the Scenes'!$F$324</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Scenes'!$C$325:$C$327</c:f>
              <c:numCache>
                <c:formatCode>General</c:formatCode>
                <c:ptCount val="3"/>
                <c:pt idx="0">
                  <c:v>2016</c:v>
                </c:pt>
                <c:pt idx="1">
                  <c:v>2018</c:v>
                </c:pt>
                <c:pt idx="2">
                  <c:v>2020</c:v>
                </c:pt>
              </c:numCache>
            </c:numRef>
          </c:cat>
          <c:val>
            <c:numRef>
              <c:f>'Behind the Scenes'!$F$325:$F$327</c:f>
              <c:numCache>
                <c:formatCode>0.0%</c:formatCode>
                <c:ptCount val="3"/>
                <c:pt idx="0">
                  <c:v>0.27800000000000002</c:v>
                </c:pt>
                <c:pt idx="1">
                  <c:v>0.311</c:v>
                </c:pt>
                <c:pt idx="2">
                  <c:v>0.27900000000000003</c:v>
                </c:pt>
              </c:numCache>
            </c:numRef>
          </c:val>
          <c:smooth val="0"/>
          <c:extLst>
            <c:ext xmlns:c16="http://schemas.microsoft.com/office/drawing/2014/chart" uri="{C3380CC4-5D6E-409C-BE32-E72D297353CC}">
              <c16:uniqueId val="{00000002-2036-4B17-924B-482D48065752}"/>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Scenes'!$D$302</c:f>
              <c:strCache>
                <c:ptCount val="1"/>
                <c:pt idx="0">
                  <c:v>7th Grade</c:v>
                </c:pt>
              </c:strCache>
            </c:strRef>
          </c:tx>
          <c:spPr>
            <a:solidFill>
              <a:schemeClr val="accent1"/>
            </a:solidFill>
            <a:ln>
              <a:noFill/>
            </a:ln>
            <a:effectLst/>
          </c:spPr>
          <c:invertIfNegative val="0"/>
          <c:cat>
            <c:strRef>
              <c:f>'Behind the Scenes'!$C$303:$C$307</c:f>
              <c:strCache>
                <c:ptCount val="5"/>
                <c:pt idx="0">
                  <c:v>Feel unsafe or very unsafe in neighborhood</c:v>
                </c:pt>
                <c:pt idx="1">
                  <c:v>Know adults in community they could talk to</c:v>
                </c:pt>
                <c:pt idx="2">
                  <c:v>Neighbors notice good job</c:v>
                </c:pt>
                <c:pt idx="3">
                  <c:v>People adults in community who are encouraging</c:v>
                </c:pt>
                <c:pt idx="4">
                  <c:v>Know adults in community who are proud when doing well</c:v>
                </c:pt>
              </c:strCache>
            </c:strRef>
          </c:cat>
          <c:val>
            <c:numRef>
              <c:f>'Behind the Scenes'!$D$303:$D$307</c:f>
              <c:numCache>
                <c:formatCode>0.0%</c:formatCode>
                <c:ptCount val="5"/>
                <c:pt idx="0">
                  <c:v>4.2000000000000003E-2</c:v>
                </c:pt>
                <c:pt idx="1">
                  <c:v>0.56200000000000006</c:v>
                </c:pt>
                <c:pt idx="2">
                  <c:v>0.26800000000000002</c:v>
                </c:pt>
                <c:pt idx="3">
                  <c:v>0.439</c:v>
                </c:pt>
                <c:pt idx="4">
                  <c:v>0.436</c:v>
                </c:pt>
              </c:numCache>
            </c:numRef>
          </c:val>
          <c:extLst>
            <c:ext xmlns:c16="http://schemas.microsoft.com/office/drawing/2014/chart" uri="{C3380CC4-5D6E-409C-BE32-E72D297353CC}">
              <c16:uniqueId val="{00000000-16FA-4D02-B8BF-48E0BC2C7E95}"/>
            </c:ext>
          </c:extLst>
        </c:ser>
        <c:ser>
          <c:idx val="1"/>
          <c:order val="1"/>
          <c:tx>
            <c:strRef>
              <c:f>'Behind the Scenes'!$E$302</c:f>
              <c:strCache>
                <c:ptCount val="1"/>
                <c:pt idx="0">
                  <c:v>9th Grade</c:v>
                </c:pt>
              </c:strCache>
            </c:strRef>
          </c:tx>
          <c:spPr>
            <a:solidFill>
              <a:schemeClr val="accent2"/>
            </a:solidFill>
            <a:ln>
              <a:noFill/>
            </a:ln>
            <a:effectLst/>
          </c:spPr>
          <c:invertIfNegative val="0"/>
          <c:cat>
            <c:strRef>
              <c:f>'Behind the Scenes'!$C$303:$C$307</c:f>
              <c:strCache>
                <c:ptCount val="5"/>
                <c:pt idx="0">
                  <c:v>Feel unsafe or very unsafe in neighborhood</c:v>
                </c:pt>
                <c:pt idx="1">
                  <c:v>Know adults in community they could talk to</c:v>
                </c:pt>
                <c:pt idx="2">
                  <c:v>Neighbors notice good job</c:v>
                </c:pt>
                <c:pt idx="3">
                  <c:v>People adults in community who are encouraging</c:v>
                </c:pt>
                <c:pt idx="4">
                  <c:v>Know adults in community who are proud when doing well</c:v>
                </c:pt>
              </c:strCache>
            </c:strRef>
          </c:cat>
          <c:val>
            <c:numRef>
              <c:f>'Behind the Scenes'!$E$303:$E$307</c:f>
              <c:numCache>
                <c:formatCode>0.0%</c:formatCode>
                <c:ptCount val="5"/>
                <c:pt idx="0">
                  <c:v>3.2000000000000001E-2</c:v>
                </c:pt>
                <c:pt idx="1">
                  <c:v>0.48599999999999999</c:v>
                </c:pt>
                <c:pt idx="2">
                  <c:v>0.20300000000000001</c:v>
                </c:pt>
                <c:pt idx="3">
                  <c:v>0.35599999999999998</c:v>
                </c:pt>
                <c:pt idx="4">
                  <c:v>0.34799999999999998</c:v>
                </c:pt>
              </c:numCache>
            </c:numRef>
          </c:val>
          <c:extLst>
            <c:ext xmlns:c16="http://schemas.microsoft.com/office/drawing/2014/chart" uri="{C3380CC4-5D6E-409C-BE32-E72D297353CC}">
              <c16:uniqueId val="{00000001-16FA-4D02-B8BF-48E0BC2C7E95}"/>
            </c:ext>
          </c:extLst>
        </c:ser>
        <c:ser>
          <c:idx val="2"/>
          <c:order val="2"/>
          <c:tx>
            <c:strRef>
              <c:f>'Behind the Scenes'!$F$302</c:f>
              <c:strCache>
                <c:ptCount val="1"/>
                <c:pt idx="0">
                  <c:v>11th Grade</c:v>
                </c:pt>
              </c:strCache>
            </c:strRef>
          </c:tx>
          <c:spPr>
            <a:solidFill>
              <a:schemeClr val="accent3"/>
            </a:solidFill>
            <a:ln>
              <a:noFill/>
            </a:ln>
            <a:effectLst/>
          </c:spPr>
          <c:invertIfNegative val="0"/>
          <c:cat>
            <c:strRef>
              <c:f>'Behind the Scenes'!$C$303:$C$307</c:f>
              <c:strCache>
                <c:ptCount val="5"/>
                <c:pt idx="0">
                  <c:v>Feel unsafe or very unsafe in neighborhood</c:v>
                </c:pt>
                <c:pt idx="1">
                  <c:v>Know adults in community they could talk to</c:v>
                </c:pt>
                <c:pt idx="2">
                  <c:v>Neighbors notice good job</c:v>
                </c:pt>
                <c:pt idx="3">
                  <c:v>People adults in community who are encouraging</c:v>
                </c:pt>
                <c:pt idx="4">
                  <c:v>Know adults in community who are proud when doing well</c:v>
                </c:pt>
              </c:strCache>
            </c:strRef>
          </c:cat>
          <c:val>
            <c:numRef>
              <c:f>'Behind the Scenes'!$F$303:$F$307</c:f>
              <c:numCache>
                <c:formatCode>0.0%</c:formatCode>
                <c:ptCount val="5"/>
                <c:pt idx="0">
                  <c:v>2.5000000000000001E-2</c:v>
                </c:pt>
                <c:pt idx="1">
                  <c:v>0.434</c:v>
                </c:pt>
                <c:pt idx="2">
                  <c:v>0.219</c:v>
                </c:pt>
                <c:pt idx="3">
                  <c:v>0.34399999999999997</c:v>
                </c:pt>
                <c:pt idx="4">
                  <c:v>0.34599999999999997</c:v>
                </c:pt>
              </c:numCache>
            </c:numRef>
          </c:val>
          <c:extLst>
            <c:ext xmlns:c16="http://schemas.microsoft.com/office/drawing/2014/chart" uri="{C3380CC4-5D6E-409C-BE32-E72D297353CC}">
              <c16:uniqueId val="{00000002-16FA-4D02-B8BF-48E0BC2C7E95}"/>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54048908174947"/>
          <c:y val="3.8314176245210725E-2"/>
          <c:w val="0.67517857992394226"/>
          <c:h val="0.86897215434277608"/>
        </c:manualLayout>
      </c:layout>
      <c:lineChart>
        <c:grouping val="standard"/>
        <c:varyColors val="0"/>
        <c:ser>
          <c:idx val="0"/>
          <c:order val="0"/>
          <c:tx>
            <c:strRef>
              <c:f>'Behind the Scenes'!$D$331</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Scenes'!$C$332:$C$334</c:f>
              <c:numCache>
                <c:formatCode>General</c:formatCode>
                <c:ptCount val="3"/>
                <c:pt idx="0">
                  <c:v>2016</c:v>
                </c:pt>
                <c:pt idx="1">
                  <c:v>2018</c:v>
                </c:pt>
                <c:pt idx="2">
                  <c:v>2020</c:v>
                </c:pt>
              </c:numCache>
            </c:numRef>
          </c:cat>
          <c:val>
            <c:numRef>
              <c:f>'Behind the Scenes'!$D$332:$D$334</c:f>
              <c:numCache>
                <c:formatCode>0.0%</c:formatCode>
                <c:ptCount val="3"/>
                <c:pt idx="0">
                  <c:v>4.2000000000000003E-2</c:v>
                </c:pt>
                <c:pt idx="1">
                  <c:v>3.6999999999999998E-2</c:v>
                </c:pt>
                <c:pt idx="2">
                  <c:v>4.4999999999999998E-2</c:v>
                </c:pt>
              </c:numCache>
            </c:numRef>
          </c:val>
          <c:smooth val="0"/>
          <c:extLst>
            <c:ext xmlns:c16="http://schemas.microsoft.com/office/drawing/2014/chart" uri="{C3380CC4-5D6E-409C-BE32-E72D297353CC}">
              <c16:uniqueId val="{00000000-4C35-477F-87B8-1CEC5599DFFA}"/>
            </c:ext>
          </c:extLst>
        </c:ser>
        <c:ser>
          <c:idx val="1"/>
          <c:order val="1"/>
          <c:tx>
            <c:strRef>
              <c:f>'Behind the Scenes'!$E$331</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Scenes'!$C$332:$C$334</c:f>
              <c:numCache>
                <c:formatCode>General</c:formatCode>
                <c:ptCount val="3"/>
                <c:pt idx="0">
                  <c:v>2016</c:v>
                </c:pt>
                <c:pt idx="1">
                  <c:v>2018</c:v>
                </c:pt>
                <c:pt idx="2">
                  <c:v>2020</c:v>
                </c:pt>
              </c:numCache>
            </c:numRef>
          </c:cat>
          <c:val>
            <c:numRef>
              <c:f>'Behind the Scenes'!$E$332:$E$334</c:f>
              <c:numCache>
                <c:formatCode>0.0%</c:formatCode>
                <c:ptCount val="3"/>
                <c:pt idx="0">
                  <c:v>3.2000000000000001E-2</c:v>
                </c:pt>
                <c:pt idx="1">
                  <c:v>4.2999999999999997E-2</c:v>
                </c:pt>
                <c:pt idx="2">
                  <c:v>4.2000000000000003E-2</c:v>
                </c:pt>
              </c:numCache>
            </c:numRef>
          </c:val>
          <c:smooth val="0"/>
          <c:extLst>
            <c:ext xmlns:c16="http://schemas.microsoft.com/office/drawing/2014/chart" uri="{C3380CC4-5D6E-409C-BE32-E72D297353CC}">
              <c16:uniqueId val="{00000001-4C35-477F-87B8-1CEC5599DFFA}"/>
            </c:ext>
          </c:extLst>
        </c:ser>
        <c:ser>
          <c:idx val="2"/>
          <c:order val="2"/>
          <c:tx>
            <c:strRef>
              <c:f>'Behind the Scenes'!$F$331</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Scenes'!$C$332:$C$334</c:f>
              <c:numCache>
                <c:formatCode>General</c:formatCode>
                <c:ptCount val="3"/>
                <c:pt idx="0">
                  <c:v>2016</c:v>
                </c:pt>
                <c:pt idx="1">
                  <c:v>2018</c:v>
                </c:pt>
                <c:pt idx="2">
                  <c:v>2020</c:v>
                </c:pt>
              </c:numCache>
            </c:numRef>
          </c:cat>
          <c:val>
            <c:numRef>
              <c:f>'Behind the Scenes'!$F$332:$F$334</c:f>
              <c:numCache>
                <c:formatCode>0.0%</c:formatCode>
                <c:ptCount val="3"/>
                <c:pt idx="0">
                  <c:v>2.5000000000000001E-2</c:v>
                </c:pt>
                <c:pt idx="1">
                  <c:v>0.03</c:v>
                </c:pt>
                <c:pt idx="2">
                  <c:v>0.04</c:v>
                </c:pt>
              </c:numCache>
            </c:numRef>
          </c:val>
          <c:smooth val="0"/>
          <c:extLst>
            <c:ext xmlns:c16="http://schemas.microsoft.com/office/drawing/2014/chart" uri="{C3380CC4-5D6E-409C-BE32-E72D297353CC}">
              <c16:uniqueId val="{00000002-4C35-477F-87B8-1CEC5599DFFA}"/>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'7th Demos Graphs'!$G$3</c:f>
          <c:strCache>
            <c:ptCount val="1"/>
            <c:pt idx="0">
              <c:v>Electronic vapor product</c:v>
            </c:pt>
          </c:strCache>
        </c:strRef>
      </c:tx>
      <c:layout>
        <c:manualLayout>
          <c:xMode val="edge"/>
          <c:yMode val="edge"/>
          <c:x val="0.45664588306552178"/>
          <c:y val="2.2988610798650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'Behind the Scenes'!$D$189</c:f>
              <c:strCache>
                <c:ptCount val="1"/>
                <c:pt idx="0">
                  <c:v>Black</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1"/>
              <c:layout>
                <c:manualLayout>
                  <c:x val="-2.722661778254799E-2"/>
                  <c:y val="-2.7483882475855568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Scenes'!$C$190:$C$192</c:f>
              <c:numCache>
                <c:formatCode>General</c:formatCode>
                <c:ptCount val="3"/>
                <c:pt idx="0">
                  <c:v>2016</c:v>
                </c:pt>
                <c:pt idx="1">
                  <c:v>2018</c:v>
                </c:pt>
                <c:pt idx="2">
                  <c:v>2020</c:v>
                </c:pt>
              </c:numCache>
            </c:numRef>
          </c:cat>
          <c:val>
            <c:numRef>
              <c:f>'Behind the Scenes'!$D$190:$D$192</c:f>
              <c:numCache>
                <c:formatCode>0.0%</c:formatCode>
                <c:ptCount val="3"/>
                <c:pt idx="0">
                  <c:v>0.14299999999999999</c:v>
                </c:pt>
                <c:pt idx="1">
                  <c:v>8.7999999999999995E-2</c:v>
                </c:pt>
                <c:pt idx="2">
                  <c:v>6.3E-2</c:v>
                </c:pt>
              </c:numCache>
            </c:numRef>
          </c:val>
          <c:smooth val="0"/>
          <c:extLst>
            <c:ext xmlns:c16="http://schemas.microsoft.com/office/drawing/2014/chart" uri="{C3380CC4-5D6E-409C-BE32-E72D297353CC}">
              <c16:uniqueId val="{00000000-7DC9-40D0-A557-BED39ABE6DE6}"/>
            </c:ext>
          </c:extLst>
        </c:ser>
        <c:ser>
          <c:idx val="1"/>
          <c:order val="1"/>
          <c:tx>
            <c:strRef>
              <c:f>'Behind the Scenes'!$E$189</c:f>
              <c:strCache>
                <c:ptCount val="1"/>
                <c:pt idx="0">
                  <c:v>White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1"/>
              <c:layout>
                <c:manualLayout>
                  <c:x val="-2.5216163419862023E-2"/>
                  <c:y val="6.3131004255536138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Scenes'!$C$190:$C$192</c:f>
              <c:numCache>
                <c:formatCode>General</c:formatCode>
                <c:ptCount val="3"/>
                <c:pt idx="0">
                  <c:v>2016</c:v>
                </c:pt>
                <c:pt idx="1">
                  <c:v>2018</c:v>
                </c:pt>
                <c:pt idx="2">
                  <c:v>2020</c:v>
                </c:pt>
              </c:numCache>
            </c:numRef>
          </c:cat>
          <c:val>
            <c:numRef>
              <c:f>'Behind the Scenes'!$E$190:$E$192</c:f>
              <c:numCache>
                <c:formatCode>0.0%</c:formatCode>
                <c:ptCount val="3"/>
                <c:pt idx="0">
                  <c:v>2.8000000000000001E-2</c:v>
                </c:pt>
                <c:pt idx="1">
                  <c:v>8.5999999999999993E-2</c:v>
                </c:pt>
                <c:pt idx="2">
                  <c:v>7.2999999999999995E-2</c:v>
                </c:pt>
              </c:numCache>
            </c:numRef>
          </c:val>
          <c:smooth val="0"/>
          <c:extLst>
            <c:ext xmlns:c16="http://schemas.microsoft.com/office/drawing/2014/chart" uri="{C3380CC4-5D6E-409C-BE32-E72D297353CC}">
              <c16:uniqueId val="{00000001-7DC9-40D0-A557-BED39ABE6DE6}"/>
            </c:ext>
          </c:extLst>
        </c:ser>
        <c:ser>
          <c:idx val="2"/>
          <c:order val="2"/>
          <c:tx>
            <c:strRef>
              <c:f>'Behind the Scenes'!$F$189</c:f>
              <c:strCache>
                <c:ptCount val="1"/>
                <c:pt idx="0">
                  <c:v>Hispanic/Latino</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Scenes'!$C$190:$C$192</c:f>
              <c:numCache>
                <c:formatCode>General</c:formatCode>
                <c:ptCount val="3"/>
                <c:pt idx="0">
                  <c:v>2016</c:v>
                </c:pt>
                <c:pt idx="1">
                  <c:v>2018</c:v>
                </c:pt>
                <c:pt idx="2">
                  <c:v>2020</c:v>
                </c:pt>
              </c:numCache>
            </c:numRef>
          </c:cat>
          <c:val>
            <c:numRef>
              <c:f>'Behind the Scenes'!$F$190:$F$192</c:f>
              <c:numCache>
                <c:formatCode>0.0%</c:formatCode>
                <c:ptCount val="3"/>
                <c:pt idx="0">
                  <c:v>4.2000000000000003E-2</c:v>
                </c:pt>
                <c:pt idx="1">
                  <c:v>0.20399999999999999</c:v>
                </c:pt>
                <c:pt idx="2">
                  <c:v>0.13300000000000001</c:v>
                </c:pt>
              </c:numCache>
            </c:numRef>
          </c:val>
          <c:smooth val="0"/>
          <c:extLst>
            <c:ext xmlns:c16="http://schemas.microsoft.com/office/drawing/2014/chart" uri="{C3380CC4-5D6E-409C-BE32-E72D297353CC}">
              <c16:uniqueId val="{00000002-7DC9-40D0-A557-BED39ABE6DE6}"/>
            </c:ext>
          </c:extLst>
        </c:ser>
        <c:ser>
          <c:idx val="3"/>
          <c:order val="3"/>
          <c:tx>
            <c:strRef>
              <c:f>'Behind the Scenes'!$G$189</c:f>
              <c:strCache>
                <c:ptCount val="1"/>
                <c:pt idx="0">
                  <c:v>American Indian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Scenes'!$C$190:$C$192</c:f>
              <c:numCache>
                <c:formatCode>General</c:formatCode>
                <c:ptCount val="3"/>
                <c:pt idx="0">
                  <c:v>2016</c:v>
                </c:pt>
                <c:pt idx="1">
                  <c:v>2018</c:v>
                </c:pt>
                <c:pt idx="2">
                  <c:v>2020</c:v>
                </c:pt>
              </c:numCache>
            </c:numRef>
          </c:cat>
          <c:val>
            <c:numRef>
              <c:f>'Behind the Scenes'!$G$190:$G$192</c:f>
              <c:numCache>
                <c:formatCode>0.0%</c:formatCode>
                <c:ptCount val="3"/>
                <c:pt idx="0">
                  <c:v>9.7000000000000003E-2</c:v>
                </c:pt>
                <c:pt idx="1">
                  <c:v>0.111</c:v>
                </c:pt>
                <c:pt idx="2">
                  <c:v>0.14299999999999999</c:v>
                </c:pt>
              </c:numCache>
            </c:numRef>
          </c:val>
          <c:smooth val="0"/>
          <c:extLst>
            <c:ext xmlns:c16="http://schemas.microsoft.com/office/drawing/2014/chart" uri="{C3380CC4-5D6E-409C-BE32-E72D297353CC}">
              <c16:uniqueId val="{0000000D-7DC9-40D0-A557-BED39ABE6DE6}"/>
            </c:ext>
          </c:extLst>
        </c:ser>
        <c:ser>
          <c:idx val="4"/>
          <c:order val="4"/>
          <c:tx>
            <c:strRef>
              <c:f>'Behind the Scenes'!$H$189</c:f>
              <c:strCache>
                <c:ptCount val="1"/>
                <c:pt idx="0">
                  <c:v>Asian</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Scenes'!$C$190:$C$192</c:f>
              <c:numCache>
                <c:formatCode>General</c:formatCode>
                <c:ptCount val="3"/>
                <c:pt idx="0">
                  <c:v>2016</c:v>
                </c:pt>
                <c:pt idx="1">
                  <c:v>2018</c:v>
                </c:pt>
                <c:pt idx="2">
                  <c:v>2020</c:v>
                </c:pt>
              </c:numCache>
            </c:numRef>
          </c:cat>
          <c:val>
            <c:numRef>
              <c:f>'Behind the Scenes'!$H$190:$H$192</c:f>
              <c:numCache>
                <c:formatCode>0.0%</c:formatCode>
                <c:ptCount val="3"/>
                <c:pt idx="0">
                  <c:v>#N/A</c:v>
                </c:pt>
                <c:pt idx="1">
                  <c:v>0.154</c:v>
                </c:pt>
                <c:pt idx="2">
                  <c:v>5.6000000000000001E-2</c:v>
                </c:pt>
              </c:numCache>
            </c:numRef>
          </c:val>
          <c:smooth val="0"/>
          <c:extLst>
            <c:ext xmlns:c16="http://schemas.microsoft.com/office/drawing/2014/chart" uri="{C3380CC4-5D6E-409C-BE32-E72D297353CC}">
              <c16:uniqueId val="{0000000E-7DC9-40D0-A557-BED39ABE6DE6}"/>
            </c:ext>
          </c:extLst>
        </c:ser>
        <c:ser>
          <c:idx val="5"/>
          <c:order val="5"/>
          <c:tx>
            <c:strRef>
              <c:f>'Behind the Scenes'!$I$189</c:f>
              <c:strCache>
                <c:ptCount val="1"/>
                <c:pt idx="0">
                  <c:v>Arab/ Chaldean</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Scenes'!$C$190:$C$192</c:f>
              <c:numCache>
                <c:formatCode>General</c:formatCode>
                <c:ptCount val="3"/>
                <c:pt idx="0">
                  <c:v>2016</c:v>
                </c:pt>
                <c:pt idx="1">
                  <c:v>2018</c:v>
                </c:pt>
                <c:pt idx="2">
                  <c:v>2020</c:v>
                </c:pt>
              </c:numCache>
            </c:numRef>
          </c:cat>
          <c:val>
            <c:numRef>
              <c:f>'Behind the Scenes'!$I$190:$I$192</c:f>
              <c:numCache>
                <c:formatCode>0.0%</c:formatCode>
                <c:ptCount val="3"/>
                <c:pt idx="0">
                  <c:v>#N/A</c:v>
                </c:pt>
                <c:pt idx="1">
                  <c:v>#N/A</c:v>
                </c:pt>
                <c:pt idx="2">
                  <c:v>8.3000000000000004E-2</c:v>
                </c:pt>
              </c:numCache>
            </c:numRef>
          </c:val>
          <c:smooth val="0"/>
          <c:extLst>
            <c:ext xmlns:c16="http://schemas.microsoft.com/office/drawing/2014/chart" uri="{C3380CC4-5D6E-409C-BE32-E72D297353CC}">
              <c16:uniqueId val="{0000000F-7DC9-40D0-A557-BED39ABE6DE6}"/>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'7th Demos Graphs'!$G$27</c:f>
          <c:strCache>
            <c:ptCount val="1"/>
            <c:pt idx="0">
              <c:v>Electronic vapor product</c:v>
            </c:pt>
          </c:strCache>
        </c:strRef>
      </c:tx>
      <c:layout>
        <c:manualLayout>
          <c:xMode val="edge"/>
          <c:yMode val="edge"/>
          <c:x val="0.45664588306552178"/>
          <c:y val="2.2988610798650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'Behind the Scenes'!$D$197</c:f>
              <c:strCache>
                <c:ptCount val="1"/>
                <c:pt idx="0">
                  <c:v>Male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Scenes'!$C$198:$C$200</c:f>
              <c:numCache>
                <c:formatCode>General</c:formatCode>
                <c:ptCount val="3"/>
                <c:pt idx="0">
                  <c:v>2016</c:v>
                </c:pt>
                <c:pt idx="1">
                  <c:v>2018</c:v>
                </c:pt>
                <c:pt idx="2">
                  <c:v>2020</c:v>
                </c:pt>
              </c:numCache>
            </c:numRef>
          </c:cat>
          <c:val>
            <c:numRef>
              <c:f>'Behind the Scenes'!$D$198:$D$200</c:f>
              <c:numCache>
                <c:formatCode>0.0%</c:formatCode>
                <c:ptCount val="3"/>
                <c:pt idx="0">
                  <c:v>5.1999999999999998E-2</c:v>
                </c:pt>
                <c:pt idx="1">
                  <c:v>0.1</c:v>
                </c:pt>
                <c:pt idx="2">
                  <c:v>7.8E-2</c:v>
                </c:pt>
              </c:numCache>
            </c:numRef>
          </c:val>
          <c:smooth val="0"/>
          <c:extLst>
            <c:ext xmlns:c16="http://schemas.microsoft.com/office/drawing/2014/chart" uri="{C3380CC4-5D6E-409C-BE32-E72D297353CC}">
              <c16:uniqueId val="{00000000-6BD8-4539-88A5-30777CEA640D}"/>
            </c:ext>
          </c:extLst>
        </c:ser>
        <c:ser>
          <c:idx val="1"/>
          <c:order val="1"/>
          <c:tx>
            <c:strRef>
              <c:f>'Behind the Scenes'!$E$197</c:f>
              <c:strCache>
                <c:ptCount val="1"/>
                <c:pt idx="0">
                  <c:v>Female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Scenes'!$C$198:$C$200</c:f>
              <c:numCache>
                <c:formatCode>General</c:formatCode>
                <c:ptCount val="3"/>
                <c:pt idx="0">
                  <c:v>2016</c:v>
                </c:pt>
                <c:pt idx="1">
                  <c:v>2018</c:v>
                </c:pt>
                <c:pt idx="2">
                  <c:v>2020</c:v>
                </c:pt>
              </c:numCache>
            </c:numRef>
          </c:cat>
          <c:val>
            <c:numRef>
              <c:f>'Behind the Scenes'!$E$198:$E$200</c:f>
              <c:numCache>
                <c:formatCode>0.0%</c:formatCode>
                <c:ptCount val="3"/>
                <c:pt idx="0">
                  <c:v>1.9E-2</c:v>
                </c:pt>
                <c:pt idx="1">
                  <c:v>0.11</c:v>
                </c:pt>
                <c:pt idx="2">
                  <c:v>0.1</c:v>
                </c:pt>
              </c:numCache>
            </c:numRef>
          </c:val>
          <c:smooth val="0"/>
          <c:extLst>
            <c:ext xmlns:c16="http://schemas.microsoft.com/office/drawing/2014/chart" uri="{C3380CC4-5D6E-409C-BE32-E72D297353CC}">
              <c16:uniqueId val="{00000001-6BD8-4539-88A5-30777CEA640D}"/>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'9th-11th Demos Graphs'!$G$3</c:f>
          <c:strCache>
            <c:ptCount val="1"/>
            <c:pt idx="0">
              <c:v>Electronic vapor product</c:v>
            </c:pt>
          </c:strCache>
        </c:strRef>
      </c:tx>
      <c:layout>
        <c:manualLayout>
          <c:xMode val="edge"/>
          <c:yMode val="edge"/>
          <c:x val="0.45664588306552178"/>
          <c:y val="2.2988610798650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'Behind the Scenes'!$D$207</c:f>
              <c:strCache>
                <c:ptCount val="1"/>
                <c:pt idx="0">
                  <c:v>Black</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Scenes'!$C$208:$C$210</c:f>
              <c:numCache>
                <c:formatCode>General</c:formatCode>
                <c:ptCount val="3"/>
                <c:pt idx="0">
                  <c:v>2016</c:v>
                </c:pt>
                <c:pt idx="1">
                  <c:v>2018</c:v>
                </c:pt>
                <c:pt idx="2">
                  <c:v>2020</c:v>
                </c:pt>
              </c:numCache>
            </c:numRef>
          </c:cat>
          <c:val>
            <c:numRef>
              <c:f>'Behind the Scenes'!$D$208:$D$210</c:f>
              <c:numCache>
                <c:formatCode>0.0%</c:formatCode>
                <c:ptCount val="3"/>
                <c:pt idx="0">
                  <c:v>0.104</c:v>
                </c:pt>
                <c:pt idx="1">
                  <c:v>4.8000000000000001E-2</c:v>
                </c:pt>
                <c:pt idx="2">
                  <c:v>0.13500000000000001</c:v>
                </c:pt>
              </c:numCache>
            </c:numRef>
          </c:val>
          <c:smooth val="0"/>
          <c:extLst>
            <c:ext xmlns:c16="http://schemas.microsoft.com/office/drawing/2014/chart" uri="{C3380CC4-5D6E-409C-BE32-E72D297353CC}">
              <c16:uniqueId val="{00000000-DC57-47B1-80AB-7CD0FD5DA94C}"/>
            </c:ext>
          </c:extLst>
        </c:ser>
        <c:ser>
          <c:idx val="1"/>
          <c:order val="1"/>
          <c:tx>
            <c:strRef>
              <c:f>'Behind the Scenes'!$E$207</c:f>
              <c:strCache>
                <c:ptCount val="1"/>
                <c:pt idx="0">
                  <c:v>White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Scenes'!$C$208:$C$210</c:f>
              <c:numCache>
                <c:formatCode>General</c:formatCode>
                <c:ptCount val="3"/>
                <c:pt idx="0">
                  <c:v>2016</c:v>
                </c:pt>
                <c:pt idx="1">
                  <c:v>2018</c:v>
                </c:pt>
                <c:pt idx="2">
                  <c:v>2020</c:v>
                </c:pt>
              </c:numCache>
            </c:numRef>
          </c:cat>
          <c:val>
            <c:numRef>
              <c:f>'Behind the Scenes'!$E$208:$E$210</c:f>
              <c:numCache>
                <c:formatCode>0.0%</c:formatCode>
                <c:ptCount val="3"/>
                <c:pt idx="0">
                  <c:v>0.14199999999999999</c:v>
                </c:pt>
                <c:pt idx="1">
                  <c:v>0.25700000000000001</c:v>
                </c:pt>
                <c:pt idx="2">
                  <c:v>0.23</c:v>
                </c:pt>
              </c:numCache>
            </c:numRef>
          </c:val>
          <c:smooth val="0"/>
          <c:extLst>
            <c:ext xmlns:c16="http://schemas.microsoft.com/office/drawing/2014/chart" uri="{C3380CC4-5D6E-409C-BE32-E72D297353CC}">
              <c16:uniqueId val="{00000001-DC57-47B1-80AB-7CD0FD5DA94C}"/>
            </c:ext>
          </c:extLst>
        </c:ser>
        <c:ser>
          <c:idx val="2"/>
          <c:order val="2"/>
          <c:tx>
            <c:strRef>
              <c:f>'Behind the Scenes'!$F$207</c:f>
              <c:strCache>
                <c:ptCount val="1"/>
                <c:pt idx="0">
                  <c:v>Hispanic/Latino</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Scenes'!$C$208:$C$210</c:f>
              <c:numCache>
                <c:formatCode>General</c:formatCode>
                <c:ptCount val="3"/>
                <c:pt idx="0">
                  <c:v>2016</c:v>
                </c:pt>
                <c:pt idx="1">
                  <c:v>2018</c:v>
                </c:pt>
                <c:pt idx="2">
                  <c:v>2020</c:v>
                </c:pt>
              </c:numCache>
            </c:numRef>
          </c:cat>
          <c:val>
            <c:numRef>
              <c:f>'Behind the Scenes'!$F$208:$F$210</c:f>
              <c:numCache>
                <c:formatCode>0.0%</c:formatCode>
                <c:ptCount val="3"/>
                <c:pt idx="0">
                  <c:v>0.21099999999999999</c:v>
                </c:pt>
                <c:pt idx="1">
                  <c:v>0.254</c:v>
                </c:pt>
                <c:pt idx="2">
                  <c:v>0.23699999999999999</c:v>
                </c:pt>
              </c:numCache>
            </c:numRef>
          </c:val>
          <c:smooth val="0"/>
          <c:extLst>
            <c:ext xmlns:c16="http://schemas.microsoft.com/office/drawing/2014/chart" uri="{C3380CC4-5D6E-409C-BE32-E72D297353CC}">
              <c16:uniqueId val="{00000002-DC57-47B1-80AB-7CD0FD5DA94C}"/>
            </c:ext>
          </c:extLst>
        </c:ser>
        <c:ser>
          <c:idx val="3"/>
          <c:order val="3"/>
          <c:tx>
            <c:strRef>
              <c:f>'Behind the Scenes'!$G$207</c:f>
              <c:strCache>
                <c:ptCount val="1"/>
                <c:pt idx="0">
                  <c:v>American Indian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Scenes'!$C$208:$C$210</c:f>
              <c:numCache>
                <c:formatCode>General</c:formatCode>
                <c:ptCount val="3"/>
                <c:pt idx="0">
                  <c:v>2016</c:v>
                </c:pt>
                <c:pt idx="1">
                  <c:v>2018</c:v>
                </c:pt>
                <c:pt idx="2">
                  <c:v>2020</c:v>
                </c:pt>
              </c:numCache>
            </c:numRef>
          </c:cat>
          <c:val>
            <c:numRef>
              <c:f>'Behind the Scenes'!$G$208:$G$210</c:f>
              <c:numCache>
                <c:formatCode>0.0%</c:formatCode>
                <c:ptCount val="3"/>
                <c:pt idx="0">
                  <c:v>0.19</c:v>
                </c:pt>
                <c:pt idx="1">
                  <c:v>0.28599999999999998</c:v>
                </c:pt>
                <c:pt idx="2">
                  <c:v>0.46700000000000003</c:v>
                </c:pt>
              </c:numCache>
            </c:numRef>
          </c:val>
          <c:smooth val="0"/>
          <c:extLst>
            <c:ext xmlns:c16="http://schemas.microsoft.com/office/drawing/2014/chart" uri="{C3380CC4-5D6E-409C-BE32-E72D297353CC}">
              <c16:uniqueId val="{00000003-DC57-47B1-80AB-7CD0FD5DA94C}"/>
            </c:ext>
          </c:extLst>
        </c:ser>
        <c:ser>
          <c:idx val="4"/>
          <c:order val="4"/>
          <c:tx>
            <c:strRef>
              <c:f>'Behind the Scenes'!$H$207</c:f>
              <c:strCache>
                <c:ptCount val="1"/>
                <c:pt idx="0">
                  <c:v>Asian</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Scenes'!$C$208:$C$210</c:f>
              <c:numCache>
                <c:formatCode>General</c:formatCode>
                <c:ptCount val="3"/>
                <c:pt idx="0">
                  <c:v>2016</c:v>
                </c:pt>
                <c:pt idx="1">
                  <c:v>2018</c:v>
                </c:pt>
                <c:pt idx="2">
                  <c:v>2020</c:v>
                </c:pt>
              </c:numCache>
            </c:numRef>
          </c:cat>
          <c:val>
            <c:numRef>
              <c:f>'Behind the Scenes'!$H$208:$H$210</c:f>
              <c:numCache>
                <c:formatCode>0.0%</c:formatCode>
                <c:ptCount val="3"/>
                <c:pt idx="0">
                  <c:v>#N/A</c:v>
                </c:pt>
                <c:pt idx="1">
                  <c:v>8.7999999999999995E-2</c:v>
                </c:pt>
                <c:pt idx="2">
                  <c:v>8.7999999999999995E-2</c:v>
                </c:pt>
              </c:numCache>
            </c:numRef>
          </c:val>
          <c:smooth val="0"/>
          <c:extLst>
            <c:ext xmlns:c16="http://schemas.microsoft.com/office/drawing/2014/chart" uri="{C3380CC4-5D6E-409C-BE32-E72D297353CC}">
              <c16:uniqueId val="{00000004-DC57-47B1-80AB-7CD0FD5DA94C}"/>
            </c:ext>
          </c:extLst>
        </c:ser>
        <c:ser>
          <c:idx val="5"/>
          <c:order val="5"/>
          <c:tx>
            <c:strRef>
              <c:f>'Behind the Scenes'!$I$207</c:f>
              <c:strCache>
                <c:ptCount val="1"/>
                <c:pt idx="0">
                  <c:v>Arab/ Chaldean</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Scenes'!$C$208:$C$210</c:f>
              <c:numCache>
                <c:formatCode>General</c:formatCode>
                <c:ptCount val="3"/>
                <c:pt idx="0">
                  <c:v>2016</c:v>
                </c:pt>
                <c:pt idx="1">
                  <c:v>2018</c:v>
                </c:pt>
                <c:pt idx="2">
                  <c:v>2020</c:v>
                </c:pt>
              </c:numCache>
            </c:numRef>
          </c:cat>
          <c:val>
            <c:numRef>
              <c:f>'Behind the Scenes'!$I$208:$I$210</c:f>
              <c:numCache>
                <c:formatCode>0.0%</c:formatCode>
                <c:ptCount val="3"/>
                <c:pt idx="0">
                  <c:v>0.2</c:v>
                </c:pt>
                <c:pt idx="1">
                  <c:v>0.154</c:v>
                </c:pt>
                <c:pt idx="2">
                  <c:v>0.2</c:v>
                </c:pt>
              </c:numCache>
            </c:numRef>
          </c:val>
          <c:smooth val="0"/>
          <c:extLst>
            <c:ext xmlns:c16="http://schemas.microsoft.com/office/drawing/2014/chart" uri="{C3380CC4-5D6E-409C-BE32-E72D297353CC}">
              <c16:uniqueId val="{00000005-DC57-47B1-80AB-7CD0FD5DA94C}"/>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Scenes'!$D$28</c:f>
              <c:strCache>
                <c:ptCount val="1"/>
                <c:pt idx="0">
                  <c:v>7th Grade</c:v>
                </c:pt>
              </c:strCache>
            </c:strRef>
          </c:tx>
          <c:spPr>
            <a:solidFill>
              <a:schemeClr val="accent1"/>
            </a:solidFill>
            <a:ln>
              <a:noFill/>
            </a:ln>
            <a:effectLst/>
          </c:spPr>
          <c:invertIfNegative val="0"/>
          <c:cat>
            <c:strRef>
              <c:f>'Behind the Scenes'!$C$29:$C$35</c:f>
              <c:strCache>
                <c:ptCount val="7"/>
                <c:pt idx="0">
                  <c:v>easy to get</c:v>
                </c:pt>
                <c:pt idx="1">
                  <c:v>NOT easy to get</c:v>
                </c:pt>
                <c:pt idx="2">
                  <c:v>regular use is risky</c:v>
                </c:pt>
                <c:pt idx="3">
                  <c:v>binge use is risky</c:v>
                </c:pt>
                <c:pt idx="4">
                  <c:v>use by peers is wrong</c:v>
                </c:pt>
                <c:pt idx="5">
                  <c:v>peer disapproval</c:v>
                </c:pt>
                <c:pt idx="6">
                  <c:v>parental disapproval</c:v>
                </c:pt>
              </c:strCache>
            </c:strRef>
          </c:cat>
          <c:val>
            <c:numRef>
              <c:f>'Behind the Scenes'!$D$29:$D$35</c:f>
              <c:numCache>
                <c:formatCode>0.0%</c:formatCode>
                <c:ptCount val="7"/>
                <c:pt idx="0">
                  <c:v>0.27900000000000003</c:v>
                </c:pt>
                <c:pt idx="1">
                  <c:v>0.72099999999999997</c:v>
                </c:pt>
                <c:pt idx="2">
                  <c:v>0.57999999999999996</c:v>
                </c:pt>
                <c:pt idx="3">
                  <c:v>0.67300000000000004</c:v>
                </c:pt>
                <c:pt idx="4">
                  <c:v>0.78</c:v>
                </c:pt>
                <c:pt idx="5">
                  <c:v>0.90400000000000003</c:v>
                </c:pt>
                <c:pt idx="6">
                  <c:v>0.97499999999999998</c:v>
                </c:pt>
              </c:numCache>
            </c:numRef>
          </c:val>
          <c:extLst>
            <c:ext xmlns:c16="http://schemas.microsoft.com/office/drawing/2014/chart" uri="{C3380CC4-5D6E-409C-BE32-E72D297353CC}">
              <c16:uniqueId val="{00000000-1F9A-4AC8-A982-9F2AC273A368}"/>
            </c:ext>
          </c:extLst>
        </c:ser>
        <c:ser>
          <c:idx val="1"/>
          <c:order val="1"/>
          <c:tx>
            <c:strRef>
              <c:f>'Behind the Scenes'!$E$28</c:f>
              <c:strCache>
                <c:ptCount val="1"/>
                <c:pt idx="0">
                  <c:v>9th Grade</c:v>
                </c:pt>
              </c:strCache>
            </c:strRef>
          </c:tx>
          <c:spPr>
            <a:solidFill>
              <a:schemeClr val="accent2"/>
            </a:solidFill>
            <a:ln>
              <a:noFill/>
            </a:ln>
            <a:effectLst/>
          </c:spPr>
          <c:invertIfNegative val="0"/>
          <c:cat>
            <c:strRef>
              <c:f>'Behind the Scenes'!$C$29:$C$35</c:f>
              <c:strCache>
                <c:ptCount val="7"/>
                <c:pt idx="0">
                  <c:v>easy to get</c:v>
                </c:pt>
                <c:pt idx="1">
                  <c:v>NOT easy to get</c:v>
                </c:pt>
                <c:pt idx="2">
                  <c:v>regular use is risky</c:v>
                </c:pt>
                <c:pt idx="3">
                  <c:v>binge use is risky</c:v>
                </c:pt>
                <c:pt idx="4">
                  <c:v>use by peers is wrong</c:v>
                </c:pt>
                <c:pt idx="5">
                  <c:v>peer disapproval</c:v>
                </c:pt>
                <c:pt idx="6">
                  <c:v>parental disapproval</c:v>
                </c:pt>
              </c:strCache>
            </c:strRef>
          </c:cat>
          <c:val>
            <c:numRef>
              <c:f>'Behind the Scenes'!$E$29:$E$35</c:f>
              <c:numCache>
                <c:formatCode>0.0%</c:formatCode>
                <c:ptCount val="7"/>
                <c:pt idx="0">
                  <c:v>0.48</c:v>
                </c:pt>
                <c:pt idx="1">
                  <c:v>0.52</c:v>
                </c:pt>
                <c:pt idx="2">
                  <c:v>0.65300000000000002</c:v>
                </c:pt>
                <c:pt idx="3">
                  <c:v>0.748</c:v>
                </c:pt>
                <c:pt idx="4">
                  <c:v>0.71599999999999997</c:v>
                </c:pt>
                <c:pt idx="5">
                  <c:v>0.80600000000000005</c:v>
                </c:pt>
                <c:pt idx="6">
                  <c:v>0.94499999999999995</c:v>
                </c:pt>
              </c:numCache>
            </c:numRef>
          </c:val>
          <c:extLst>
            <c:ext xmlns:c16="http://schemas.microsoft.com/office/drawing/2014/chart" uri="{C3380CC4-5D6E-409C-BE32-E72D297353CC}">
              <c16:uniqueId val="{00000002-1F9A-4AC8-A982-9F2AC273A368}"/>
            </c:ext>
          </c:extLst>
        </c:ser>
        <c:ser>
          <c:idx val="2"/>
          <c:order val="2"/>
          <c:tx>
            <c:strRef>
              <c:f>'Behind the Scenes'!$F$28</c:f>
              <c:strCache>
                <c:ptCount val="1"/>
                <c:pt idx="0">
                  <c:v>11th Grade</c:v>
                </c:pt>
              </c:strCache>
            </c:strRef>
          </c:tx>
          <c:spPr>
            <a:solidFill>
              <a:schemeClr val="accent3"/>
            </a:solidFill>
            <a:ln>
              <a:noFill/>
            </a:ln>
            <a:effectLst/>
          </c:spPr>
          <c:invertIfNegative val="0"/>
          <c:cat>
            <c:strRef>
              <c:f>'Behind the Scenes'!$C$29:$C$35</c:f>
              <c:strCache>
                <c:ptCount val="7"/>
                <c:pt idx="0">
                  <c:v>easy to get</c:v>
                </c:pt>
                <c:pt idx="1">
                  <c:v>NOT easy to get</c:v>
                </c:pt>
                <c:pt idx="2">
                  <c:v>regular use is risky</c:v>
                </c:pt>
                <c:pt idx="3">
                  <c:v>binge use is risky</c:v>
                </c:pt>
                <c:pt idx="4">
                  <c:v>use by peers is wrong</c:v>
                </c:pt>
                <c:pt idx="5">
                  <c:v>peer disapproval</c:v>
                </c:pt>
                <c:pt idx="6">
                  <c:v>parental disapproval</c:v>
                </c:pt>
              </c:strCache>
            </c:strRef>
          </c:cat>
          <c:val>
            <c:numRef>
              <c:f>'Behind the Scenes'!$F$29:$F$35</c:f>
              <c:numCache>
                <c:formatCode>0.0%</c:formatCode>
                <c:ptCount val="7"/>
                <c:pt idx="0">
                  <c:v>0.66</c:v>
                </c:pt>
                <c:pt idx="1">
                  <c:v>0.33999999999999997</c:v>
                </c:pt>
                <c:pt idx="2">
                  <c:v>0.64900000000000002</c:v>
                </c:pt>
                <c:pt idx="3">
                  <c:v>0.69</c:v>
                </c:pt>
                <c:pt idx="4">
                  <c:v>0.66500000000000004</c:v>
                </c:pt>
                <c:pt idx="5">
                  <c:v>0.69099999999999995</c:v>
                </c:pt>
                <c:pt idx="6">
                  <c:v>0.92600000000000005</c:v>
                </c:pt>
              </c:numCache>
            </c:numRef>
          </c:val>
          <c:extLst>
            <c:ext xmlns:c16="http://schemas.microsoft.com/office/drawing/2014/chart" uri="{C3380CC4-5D6E-409C-BE32-E72D297353CC}">
              <c16:uniqueId val="{00000003-1F9A-4AC8-A982-9F2AC273A368}"/>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'9th-11th Demos Graphs'!$G$27</c:f>
          <c:strCache>
            <c:ptCount val="1"/>
            <c:pt idx="0">
              <c:v>Electronic vapor product</c:v>
            </c:pt>
          </c:strCache>
        </c:strRef>
      </c:tx>
      <c:layout>
        <c:manualLayout>
          <c:xMode val="edge"/>
          <c:yMode val="edge"/>
          <c:x val="0.45664588306552178"/>
          <c:y val="2.2988610798650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'Behind the Scenes'!$D$215</c:f>
              <c:strCache>
                <c:ptCount val="1"/>
                <c:pt idx="0">
                  <c:v>Male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Scenes'!$C$216:$C$218</c:f>
              <c:numCache>
                <c:formatCode>General</c:formatCode>
                <c:ptCount val="3"/>
                <c:pt idx="0">
                  <c:v>2016</c:v>
                </c:pt>
                <c:pt idx="1">
                  <c:v>2018</c:v>
                </c:pt>
                <c:pt idx="2">
                  <c:v>2020</c:v>
                </c:pt>
              </c:numCache>
            </c:numRef>
          </c:cat>
          <c:val>
            <c:numRef>
              <c:f>'Behind the Scenes'!$D$216:$D$218</c:f>
              <c:numCache>
                <c:formatCode>0.0%</c:formatCode>
                <c:ptCount val="3"/>
                <c:pt idx="0">
                  <c:v>0.17499999999999999</c:v>
                </c:pt>
                <c:pt idx="1">
                  <c:v>0.21199999999999999</c:v>
                </c:pt>
                <c:pt idx="2">
                  <c:v>0.216</c:v>
                </c:pt>
              </c:numCache>
            </c:numRef>
          </c:val>
          <c:smooth val="0"/>
          <c:extLst>
            <c:ext xmlns:c16="http://schemas.microsoft.com/office/drawing/2014/chart" uri="{C3380CC4-5D6E-409C-BE32-E72D297353CC}">
              <c16:uniqueId val="{00000000-3F3D-473C-A39C-9CA7D2247A84}"/>
            </c:ext>
          </c:extLst>
        </c:ser>
        <c:ser>
          <c:idx val="1"/>
          <c:order val="1"/>
          <c:tx>
            <c:strRef>
              <c:f>'Behind the Scenes'!$E$215</c:f>
              <c:strCache>
                <c:ptCount val="1"/>
                <c:pt idx="0">
                  <c:v>Female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Scenes'!$C$216:$C$218</c:f>
              <c:numCache>
                <c:formatCode>General</c:formatCode>
                <c:ptCount val="3"/>
                <c:pt idx="0">
                  <c:v>2016</c:v>
                </c:pt>
                <c:pt idx="1">
                  <c:v>2018</c:v>
                </c:pt>
                <c:pt idx="2">
                  <c:v>2020</c:v>
                </c:pt>
              </c:numCache>
            </c:numRef>
          </c:cat>
          <c:val>
            <c:numRef>
              <c:f>'Behind the Scenes'!$E$216:$E$218</c:f>
              <c:numCache>
                <c:formatCode>0.0%</c:formatCode>
                <c:ptCount val="3"/>
                <c:pt idx="0">
                  <c:v>0.123</c:v>
                </c:pt>
                <c:pt idx="1">
                  <c:v>0.25600000000000001</c:v>
                </c:pt>
                <c:pt idx="2">
                  <c:v>0.23499999999999999</c:v>
                </c:pt>
              </c:numCache>
            </c:numRef>
          </c:val>
          <c:smooth val="0"/>
          <c:extLst>
            <c:ext xmlns:c16="http://schemas.microsoft.com/office/drawing/2014/chart" uri="{C3380CC4-5D6E-409C-BE32-E72D297353CC}">
              <c16:uniqueId val="{00000001-3F3D-473C-A39C-9CA7D2247A84}"/>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Scenes'!$D$36</c:f>
              <c:strCache>
                <c:ptCount val="1"/>
                <c:pt idx="0">
                  <c:v>7th Grade</c:v>
                </c:pt>
              </c:strCache>
            </c:strRef>
          </c:tx>
          <c:spPr>
            <a:solidFill>
              <a:schemeClr val="accent1"/>
            </a:solidFill>
            <a:ln>
              <a:noFill/>
            </a:ln>
            <a:effectLst/>
          </c:spPr>
          <c:invertIfNegative val="0"/>
          <c:cat>
            <c:strRef>
              <c:f>'Behind the Scenes'!$C$37:$C$41</c:f>
              <c:strCache>
                <c:ptCount val="5"/>
                <c:pt idx="0">
                  <c:v>easy to get</c:v>
                </c:pt>
                <c:pt idx="1">
                  <c:v>NOT easy to get</c:v>
                </c:pt>
                <c:pt idx="2">
                  <c:v>regular use is risky</c:v>
                </c:pt>
                <c:pt idx="3">
                  <c:v>peer disapproval</c:v>
                </c:pt>
                <c:pt idx="4">
                  <c:v>parental disapproval</c:v>
                </c:pt>
              </c:strCache>
            </c:strRef>
          </c:cat>
          <c:val>
            <c:numRef>
              <c:f>'Behind the Scenes'!$D$37:$D$41</c:f>
              <c:numCache>
                <c:formatCode>0.0%</c:formatCode>
                <c:ptCount val="5"/>
                <c:pt idx="0">
                  <c:v>0.122</c:v>
                </c:pt>
                <c:pt idx="1">
                  <c:v>0.878</c:v>
                </c:pt>
                <c:pt idx="2">
                  <c:v>0.59</c:v>
                </c:pt>
                <c:pt idx="3">
                  <c:v>0.88500000000000001</c:v>
                </c:pt>
                <c:pt idx="4">
                  <c:v>0.97199999999999998</c:v>
                </c:pt>
              </c:numCache>
            </c:numRef>
          </c:val>
          <c:extLst>
            <c:ext xmlns:c16="http://schemas.microsoft.com/office/drawing/2014/chart" uri="{C3380CC4-5D6E-409C-BE32-E72D297353CC}">
              <c16:uniqueId val="{00000000-5D53-42C7-BE0E-07E636FFEC3E}"/>
            </c:ext>
          </c:extLst>
        </c:ser>
        <c:ser>
          <c:idx val="1"/>
          <c:order val="1"/>
          <c:tx>
            <c:strRef>
              <c:f>'Behind the Scenes'!$E$36</c:f>
              <c:strCache>
                <c:ptCount val="1"/>
                <c:pt idx="0">
                  <c:v>9th Grade</c:v>
                </c:pt>
              </c:strCache>
            </c:strRef>
          </c:tx>
          <c:spPr>
            <a:solidFill>
              <a:schemeClr val="accent2"/>
            </a:solidFill>
            <a:ln>
              <a:noFill/>
            </a:ln>
            <a:effectLst/>
          </c:spPr>
          <c:invertIfNegative val="0"/>
          <c:cat>
            <c:strRef>
              <c:f>'Behind the Scenes'!$C$37:$C$41</c:f>
              <c:strCache>
                <c:ptCount val="5"/>
                <c:pt idx="0">
                  <c:v>easy to get</c:v>
                </c:pt>
                <c:pt idx="1">
                  <c:v>NOT easy to get</c:v>
                </c:pt>
                <c:pt idx="2">
                  <c:v>regular use is risky</c:v>
                </c:pt>
                <c:pt idx="3">
                  <c:v>peer disapproval</c:v>
                </c:pt>
                <c:pt idx="4">
                  <c:v>parental disapproval</c:v>
                </c:pt>
              </c:strCache>
            </c:strRef>
          </c:cat>
          <c:val>
            <c:numRef>
              <c:f>'Behind the Scenes'!$E$37:$E$41</c:f>
              <c:numCache>
                <c:formatCode>0.0%</c:formatCode>
                <c:ptCount val="5"/>
                <c:pt idx="0">
                  <c:v>0.35199999999999998</c:v>
                </c:pt>
                <c:pt idx="1">
                  <c:v>0.64800000000000002</c:v>
                </c:pt>
                <c:pt idx="2">
                  <c:v>0.52100000000000002</c:v>
                </c:pt>
                <c:pt idx="3">
                  <c:v>0.72</c:v>
                </c:pt>
                <c:pt idx="4">
                  <c:v>0.93</c:v>
                </c:pt>
              </c:numCache>
            </c:numRef>
          </c:val>
          <c:extLst>
            <c:ext xmlns:c16="http://schemas.microsoft.com/office/drawing/2014/chart" uri="{C3380CC4-5D6E-409C-BE32-E72D297353CC}">
              <c16:uniqueId val="{00000001-5D53-42C7-BE0E-07E636FFEC3E}"/>
            </c:ext>
          </c:extLst>
        </c:ser>
        <c:ser>
          <c:idx val="2"/>
          <c:order val="2"/>
          <c:tx>
            <c:strRef>
              <c:f>'Behind the Scenes'!$F$36</c:f>
              <c:strCache>
                <c:ptCount val="1"/>
                <c:pt idx="0">
                  <c:v>11th Grade</c:v>
                </c:pt>
              </c:strCache>
            </c:strRef>
          </c:tx>
          <c:spPr>
            <a:solidFill>
              <a:schemeClr val="accent3"/>
            </a:solidFill>
            <a:ln>
              <a:noFill/>
            </a:ln>
            <a:effectLst/>
          </c:spPr>
          <c:invertIfNegative val="0"/>
          <c:cat>
            <c:strRef>
              <c:f>'Behind the Scenes'!$C$37:$C$41</c:f>
              <c:strCache>
                <c:ptCount val="5"/>
                <c:pt idx="0">
                  <c:v>easy to get</c:v>
                </c:pt>
                <c:pt idx="1">
                  <c:v>NOT easy to get</c:v>
                </c:pt>
                <c:pt idx="2">
                  <c:v>regular use is risky</c:v>
                </c:pt>
                <c:pt idx="3">
                  <c:v>peer disapproval</c:v>
                </c:pt>
                <c:pt idx="4">
                  <c:v>parental disapproval</c:v>
                </c:pt>
              </c:strCache>
            </c:strRef>
          </c:cat>
          <c:val>
            <c:numRef>
              <c:f>'Behind the Scenes'!$F$37:$F$41</c:f>
              <c:numCache>
                <c:formatCode>0.0%</c:formatCode>
                <c:ptCount val="5"/>
                <c:pt idx="0">
                  <c:v>0.6</c:v>
                </c:pt>
                <c:pt idx="1">
                  <c:v>0.4</c:v>
                </c:pt>
                <c:pt idx="2">
                  <c:v>0.379</c:v>
                </c:pt>
                <c:pt idx="3">
                  <c:v>0.47</c:v>
                </c:pt>
                <c:pt idx="4">
                  <c:v>0.88100000000000001</c:v>
                </c:pt>
              </c:numCache>
            </c:numRef>
          </c:val>
          <c:extLst>
            <c:ext xmlns:c16="http://schemas.microsoft.com/office/drawing/2014/chart" uri="{C3380CC4-5D6E-409C-BE32-E72D297353CC}">
              <c16:uniqueId val="{00000002-5D53-42C7-BE0E-07E636FFEC3E}"/>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Scenes'!$D$42</c:f>
              <c:strCache>
                <c:ptCount val="1"/>
                <c:pt idx="0">
                  <c:v>7th Grade</c:v>
                </c:pt>
              </c:strCache>
            </c:strRef>
          </c:tx>
          <c:spPr>
            <a:solidFill>
              <a:schemeClr val="accent1"/>
            </a:solidFill>
            <a:ln>
              <a:noFill/>
            </a:ln>
            <a:effectLst/>
          </c:spPr>
          <c:invertIfNegative val="0"/>
          <c:cat>
            <c:strRef>
              <c:f>'Behind the Scenes'!$C$43:$C$47</c:f>
              <c:strCache>
                <c:ptCount val="5"/>
                <c:pt idx="0">
                  <c:v>easy to get</c:v>
                </c:pt>
                <c:pt idx="1">
                  <c:v>NOT easy to get</c:v>
                </c:pt>
                <c:pt idx="2">
                  <c:v>regular use is risky</c:v>
                </c:pt>
                <c:pt idx="3">
                  <c:v>peer disapproval</c:v>
                </c:pt>
                <c:pt idx="4">
                  <c:v>parental disapproval</c:v>
                </c:pt>
              </c:strCache>
            </c:strRef>
          </c:cat>
          <c:val>
            <c:numRef>
              <c:f>'Behind the Scenes'!$D$43:$D$47</c:f>
              <c:numCache>
                <c:formatCode>0.0%</c:formatCode>
                <c:ptCount val="5"/>
                <c:pt idx="0">
                  <c:v>0.223</c:v>
                </c:pt>
                <c:pt idx="1">
                  <c:v>0.77700000000000002</c:v>
                </c:pt>
                <c:pt idx="2">
                  <c:v>0.80800000000000005</c:v>
                </c:pt>
                <c:pt idx="3">
                  <c:v>0.91900000000000004</c:v>
                </c:pt>
                <c:pt idx="4">
                  <c:v>0.98799999999999999</c:v>
                </c:pt>
              </c:numCache>
            </c:numRef>
          </c:val>
          <c:extLst>
            <c:ext xmlns:c16="http://schemas.microsoft.com/office/drawing/2014/chart" uri="{C3380CC4-5D6E-409C-BE32-E72D297353CC}">
              <c16:uniqueId val="{00000000-E739-4841-BD23-6BDA726CCF29}"/>
            </c:ext>
          </c:extLst>
        </c:ser>
        <c:ser>
          <c:idx val="1"/>
          <c:order val="1"/>
          <c:tx>
            <c:strRef>
              <c:f>'Behind the Scenes'!$E$42</c:f>
              <c:strCache>
                <c:ptCount val="1"/>
                <c:pt idx="0">
                  <c:v>9th Grade</c:v>
                </c:pt>
              </c:strCache>
            </c:strRef>
          </c:tx>
          <c:spPr>
            <a:solidFill>
              <a:schemeClr val="accent2"/>
            </a:solidFill>
            <a:ln>
              <a:noFill/>
            </a:ln>
            <a:effectLst/>
          </c:spPr>
          <c:invertIfNegative val="0"/>
          <c:cat>
            <c:strRef>
              <c:f>'Behind the Scenes'!$C$43:$C$47</c:f>
              <c:strCache>
                <c:ptCount val="5"/>
                <c:pt idx="0">
                  <c:v>easy to get</c:v>
                </c:pt>
                <c:pt idx="1">
                  <c:v>NOT easy to get</c:v>
                </c:pt>
                <c:pt idx="2">
                  <c:v>regular use is risky</c:v>
                </c:pt>
                <c:pt idx="3">
                  <c:v>peer disapproval</c:v>
                </c:pt>
                <c:pt idx="4">
                  <c:v>parental disapproval</c:v>
                </c:pt>
              </c:strCache>
            </c:strRef>
          </c:cat>
          <c:val>
            <c:numRef>
              <c:f>'Behind the Scenes'!$E$43:$E$47</c:f>
              <c:numCache>
                <c:formatCode>0.0%</c:formatCode>
                <c:ptCount val="5"/>
                <c:pt idx="0">
                  <c:v>0.36199999999999999</c:v>
                </c:pt>
                <c:pt idx="1">
                  <c:v>0.63800000000000001</c:v>
                </c:pt>
                <c:pt idx="2">
                  <c:v>0.83499999999999996</c:v>
                </c:pt>
                <c:pt idx="3">
                  <c:v>0.81599999999999995</c:v>
                </c:pt>
                <c:pt idx="4">
                  <c:v>0.96599999999999997</c:v>
                </c:pt>
              </c:numCache>
            </c:numRef>
          </c:val>
          <c:extLst>
            <c:ext xmlns:c16="http://schemas.microsoft.com/office/drawing/2014/chart" uri="{C3380CC4-5D6E-409C-BE32-E72D297353CC}">
              <c16:uniqueId val="{00000001-E739-4841-BD23-6BDA726CCF29}"/>
            </c:ext>
          </c:extLst>
        </c:ser>
        <c:ser>
          <c:idx val="2"/>
          <c:order val="2"/>
          <c:tx>
            <c:strRef>
              <c:f>'Behind the Scenes'!$F$42</c:f>
              <c:strCache>
                <c:ptCount val="1"/>
                <c:pt idx="0">
                  <c:v>11th Grade</c:v>
                </c:pt>
              </c:strCache>
            </c:strRef>
          </c:tx>
          <c:spPr>
            <a:solidFill>
              <a:schemeClr val="accent3"/>
            </a:solidFill>
            <a:ln>
              <a:noFill/>
            </a:ln>
            <a:effectLst/>
          </c:spPr>
          <c:invertIfNegative val="0"/>
          <c:cat>
            <c:strRef>
              <c:f>'Behind the Scenes'!$C$43:$C$47</c:f>
              <c:strCache>
                <c:ptCount val="5"/>
                <c:pt idx="0">
                  <c:v>easy to get</c:v>
                </c:pt>
                <c:pt idx="1">
                  <c:v>NOT easy to get</c:v>
                </c:pt>
                <c:pt idx="2">
                  <c:v>regular use is risky</c:v>
                </c:pt>
                <c:pt idx="3">
                  <c:v>peer disapproval</c:v>
                </c:pt>
                <c:pt idx="4">
                  <c:v>parental disapproval</c:v>
                </c:pt>
              </c:strCache>
            </c:strRef>
          </c:cat>
          <c:val>
            <c:numRef>
              <c:f>'Behind the Scenes'!$F$43:$F$47</c:f>
              <c:numCache>
                <c:formatCode>0.0%</c:formatCode>
                <c:ptCount val="5"/>
                <c:pt idx="0">
                  <c:v>0.56100000000000005</c:v>
                </c:pt>
                <c:pt idx="1">
                  <c:v>0.43899999999999995</c:v>
                </c:pt>
                <c:pt idx="2">
                  <c:v>0.85399999999999998</c:v>
                </c:pt>
                <c:pt idx="3">
                  <c:v>0.73</c:v>
                </c:pt>
                <c:pt idx="4">
                  <c:v>0.95299999999999996</c:v>
                </c:pt>
              </c:numCache>
            </c:numRef>
          </c:val>
          <c:extLst>
            <c:ext xmlns:c16="http://schemas.microsoft.com/office/drawing/2014/chart" uri="{C3380CC4-5D6E-409C-BE32-E72D297353CC}">
              <c16:uniqueId val="{00000002-E739-4841-BD23-6BDA726CCF29}"/>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'Behind the Scenes'!$D$48</c:f>
              <c:strCache>
                <c:ptCount val="1"/>
                <c:pt idx="0">
                  <c:v>7th Grade</c:v>
                </c:pt>
              </c:strCache>
            </c:strRef>
          </c:tx>
          <c:spPr>
            <a:solidFill>
              <a:schemeClr val="accent1"/>
            </a:solidFill>
            <a:ln>
              <a:noFill/>
            </a:ln>
            <a:effectLst/>
          </c:spPr>
          <c:invertIfNegative val="0"/>
          <c:cat>
            <c:strRef>
              <c:f>'Behind the Scenes'!$C$49:$C$51</c:f>
              <c:strCache>
                <c:ptCount val="3"/>
                <c:pt idx="0">
                  <c:v>use is risky</c:v>
                </c:pt>
                <c:pt idx="1">
                  <c:v>peer disapproval</c:v>
                </c:pt>
                <c:pt idx="2">
                  <c:v>parental disapproval</c:v>
                </c:pt>
              </c:strCache>
            </c:strRef>
          </c:cat>
          <c:val>
            <c:numRef>
              <c:f>'Behind the Scenes'!$D$49:$D$51</c:f>
              <c:numCache>
                <c:formatCode>0.0%</c:formatCode>
                <c:ptCount val="3"/>
                <c:pt idx="0">
                  <c:v>0.75</c:v>
                </c:pt>
                <c:pt idx="1">
                  <c:v>0.97899999999999998</c:v>
                </c:pt>
                <c:pt idx="2">
                  <c:v>0.93</c:v>
                </c:pt>
              </c:numCache>
            </c:numRef>
          </c:val>
          <c:extLst>
            <c:ext xmlns:c16="http://schemas.microsoft.com/office/drawing/2014/chart" uri="{C3380CC4-5D6E-409C-BE32-E72D297353CC}">
              <c16:uniqueId val="{00000000-209F-4305-AADF-5DDE4F663FFB}"/>
            </c:ext>
          </c:extLst>
        </c:ser>
        <c:ser>
          <c:idx val="1"/>
          <c:order val="1"/>
          <c:tx>
            <c:strRef>
              <c:f>'Behind the Scenes'!$E$48</c:f>
              <c:strCache>
                <c:ptCount val="1"/>
                <c:pt idx="0">
                  <c:v>9th Grade</c:v>
                </c:pt>
              </c:strCache>
            </c:strRef>
          </c:tx>
          <c:spPr>
            <a:solidFill>
              <a:schemeClr val="accent2"/>
            </a:solidFill>
            <a:ln>
              <a:noFill/>
            </a:ln>
            <a:effectLst/>
          </c:spPr>
          <c:invertIfNegative val="0"/>
          <c:cat>
            <c:strRef>
              <c:f>'Behind the Scenes'!$C$49:$C$51</c:f>
              <c:strCache>
                <c:ptCount val="3"/>
                <c:pt idx="0">
                  <c:v>use is risky</c:v>
                </c:pt>
                <c:pt idx="1">
                  <c:v>peer disapproval</c:v>
                </c:pt>
                <c:pt idx="2">
                  <c:v>parental disapproval</c:v>
                </c:pt>
              </c:strCache>
            </c:strRef>
          </c:cat>
          <c:val>
            <c:numRef>
              <c:f>'Behind the Scenes'!$E$49:$E$51</c:f>
              <c:numCache>
                <c:formatCode>0.0%</c:formatCode>
                <c:ptCount val="3"/>
                <c:pt idx="0">
                  <c:v>0.77300000000000002</c:v>
                </c:pt>
                <c:pt idx="1">
                  <c:v>0.84699999999999998</c:v>
                </c:pt>
                <c:pt idx="2">
                  <c:v>0.96699999999999997</c:v>
                </c:pt>
              </c:numCache>
            </c:numRef>
          </c:val>
          <c:extLst>
            <c:ext xmlns:c16="http://schemas.microsoft.com/office/drawing/2014/chart" uri="{C3380CC4-5D6E-409C-BE32-E72D297353CC}">
              <c16:uniqueId val="{00000001-209F-4305-AADF-5DDE4F663FFB}"/>
            </c:ext>
          </c:extLst>
        </c:ser>
        <c:ser>
          <c:idx val="2"/>
          <c:order val="2"/>
          <c:tx>
            <c:strRef>
              <c:f>'Behind the Scenes'!$F$48</c:f>
              <c:strCache>
                <c:ptCount val="1"/>
                <c:pt idx="0">
                  <c:v>11th Grade</c:v>
                </c:pt>
              </c:strCache>
            </c:strRef>
          </c:tx>
          <c:spPr>
            <a:solidFill>
              <a:schemeClr val="accent3"/>
            </a:solidFill>
            <a:ln>
              <a:noFill/>
            </a:ln>
            <a:effectLst/>
          </c:spPr>
          <c:invertIfNegative val="0"/>
          <c:cat>
            <c:strRef>
              <c:f>'Behind the Scenes'!$C$49:$C$51</c:f>
              <c:strCache>
                <c:ptCount val="3"/>
                <c:pt idx="0">
                  <c:v>use is risky</c:v>
                </c:pt>
                <c:pt idx="1">
                  <c:v>peer disapproval</c:v>
                </c:pt>
                <c:pt idx="2">
                  <c:v>parental disapproval</c:v>
                </c:pt>
              </c:strCache>
            </c:strRef>
          </c:cat>
          <c:val>
            <c:numRef>
              <c:f>'Behind the Scenes'!$F$49:$F$51</c:f>
              <c:numCache>
                <c:formatCode>0.0%</c:formatCode>
                <c:ptCount val="3"/>
                <c:pt idx="0">
                  <c:v>0.78200000000000003</c:v>
                </c:pt>
                <c:pt idx="1">
                  <c:v>0.75900000000000001</c:v>
                </c:pt>
                <c:pt idx="2">
                  <c:v>0.96</c:v>
                </c:pt>
              </c:numCache>
            </c:numRef>
          </c:val>
          <c:extLst>
            <c:ext xmlns:c16="http://schemas.microsoft.com/office/drawing/2014/chart" uri="{C3380CC4-5D6E-409C-BE32-E72D297353CC}">
              <c16:uniqueId val="{00000002-209F-4305-AADF-5DDE4F663FFB}"/>
            </c:ext>
          </c:extLst>
        </c:ser>
        <c:dLbls>
          <c:showLegendKey val="0"/>
          <c:showVal val="0"/>
          <c:showCatName val="0"/>
          <c:showSerName val="0"/>
          <c:showPercent val="0"/>
          <c:showBubbleSize val="0"/>
        </c:dLbls>
        <c:gapWidth val="219"/>
        <c:overlap val="-27"/>
        <c:axId val="747125880"/>
        <c:axId val="747126864"/>
      </c:barChart>
      <c:catAx>
        <c:axId val="74712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6864"/>
        <c:crosses val="autoZero"/>
        <c:auto val="1"/>
        <c:lblAlgn val="ctr"/>
        <c:lblOffset val="100"/>
        <c:noMultiLvlLbl val="0"/>
      </c:catAx>
      <c:valAx>
        <c:axId val="7471268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747125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Scenes'!$D$54</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Scenes'!$C$55:$C$57</c:f>
              <c:numCache>
                <c:formatCode>General</c:formatCode>
                <c:ptCount val="3"/>
                <c:pt idx="0">
                  <c:v>2016</c:v>
                </c:pt>
                <c:pt idx="1">
                  <c:v>2018</c:v>
                </c:pt>
                <c:pt idx="2">
                  <c:v>2020</c:v>
                </c:pt>
              </c:numCache>
            </c:numRef>
          </c:cat>
          <c:val>
            <c:numRef>
              <c:f>'Behind the Scenes'!$D$55:$D$57</c:f>
              <c:numCache>
                <c:formatCode>0.0%</c:formatCode>
                <c:ptCount val="3"/>
                <c:pt idx="0">
                  <c:v>0.27900000000000003</c:v>
                </c:pt>
                <c:pt idx="1">
                  <c:v>0.32800000000000001</c:v>
                </c:pt>
                <c:pt idx="2">
                  <c:v>0.309</c:v>
                </c:pt>
              </c:numCache>
            </c:numRef>
          </c:val>
          <c:smooth val="0"/>
          <c:extLst>
            <c:ext xmlns:c16="http://schemas.microsoft.com/office/drawing/2014/chart" uri="{C3380CC4-5D6E-409C-BE32-E72D297353CC}">
              <c16:uniqueId val="{00000000-43D5-4754-B703-0E2BB76F6BA2}"/>
            </c:ext>
          </c:extLst>
        </c:ser>
        <c:ser>
          <c:idx val="1"/>
          <c:order val="1"/>
          <c:tx>
            <c:strRef>
              <c:f>'Behind the Scenes'!$E$54</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Scenes'!$C$55:$C$57</c:f>
              <c:numCache>
                <c:formatCode>General</c:formatCode>
                <c:ptCount val="3"/>
                <c:pt idx="0">
                  <c:v>2016</c:v>
                </c:pt>
                <c:pt idx="1">
                  <c:v>2018</c:v>
                </c:pt>
                <c:pt idx="2">
                  <c:v>2020</c:v>
                </c:pt>
              </c:numCache>
            </c:numRef>
          </c:cat>
          <c:val>
            <c:numRef>
              <c:f>'Behind the Scenes'!$E$55:$E$57</c:f>
              <c:numCache>
                <c:formatCode>0.0%</c:formatCode>
                <c:ptCount val="3"/>
                <c:pt idx="0">
                  <c:v>0.48</c:v>
                </c:pt>
                <c:pt idx="1">
                  <c:v>0.53500000000000003</c:v>
                </c:pt>
                <c:pt idx="2">
                  <c:v>0.48499999999999999</c:v>
                </c:pt>
              </c:numCache>
            </c:numRef>
          </c:val>
          <c:smooth val="0"/>
          <c:extLst>
            <c:ext xmlns:c16="http://schemas.microsoft.com/office/drawing/2014/chart" uri="{C3380CC4-5D6E-409C-BE32-E72D297353CC}">
              <c16:uniqueId val="{00000001-43D5-4754-B703-0E2BB76F6BA2}"/>
            </c:ext>
          </c:extLst>
        </c:ser>
        <c:ser>
          <c:idx val="2"/>
          <c:order val="2"/>
          <c:tx>
            <c:strRef>
              <c:f>'Behind the Scenes'!$F$54</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Scenes'!$C$55:$C$57</c:f>
              <c:numCache>
                <c:formatCode>General</c:formatCode>
                <c:ptCount val="3"/>
                <c:pt idx="0">
                  <c:v>2016</c:v>
                </c:pt>
                <c:pt idx="1">
                  <c:v>2018</c:v>
                </c:pt>
                <c:pt idx="2">
                  <c:v>2020</c:v>
                </c:pt>
              </c:numCache>
            </c:numRef>
          </c:cat>
          <c:val>
            <c:numRef>
              <c:f>'Behind the Scenes'!$F$55:$F$57</c:f>
              <c:numCache>
                <c:formatCode>0.0%</c:formatCode>
                <c:ptCount val="3"/>
                <c:pt idx="0">
                  <c:v>0.66</c:v>
                </c:pt>
                <c:pt idx="1">
                  <c:v>0.67900000000000005</c:v>
                </c:pt>
                <c:pt idx="2">
                  <c:v>0.63600000000000001</c:v>
                </c:pt>
              </c:numCache>
            </c:numRef>
          </c:val>
          <c:smooth val="0"/>
          <c:extLst>
            <c:ext xmlns:c16="http://schemas.microsoft.com/office/drawing/2014/chart" uri="{C3380CC4-5D6E-409C-BE32-E72D297353CC}">
              <c16:uniqueId val="{00000002-43D5-4754-B703-0E2BB76F6BA2}"/>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'Behind the Scenes'!$D$61</c:f>
              <c:strCache>
                <c:ptCount val="1"/>
                <c:pt idx="0">
                  <c:v>7th Grade</c:v>
                </c:pt>
              </c:strCache>
            </c:strRef>
          </c:tx>
          <c:spPr>
            <a:ln w="28575" cap="rnd">
              <a:solidFill>
                <a:schemeClr val="accent1"/>
              </a:solidFill>
              <a:round/>
            </a:ln>
            <a:effectLst/>
          </c:spPr>
          <c:marker>
            <c:symbol val="diamond"/>
            <c:size val="9"/>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Scenes'!$C$62:$C$64</c:f>
              <c:numCache>
                <c:formatCode>General</c:formatCode>
                <c:ptCount val="3"/>
                <c:pt idx="0">
                  <c:v>2016</c:v>
                </c:pt>
                <c:pt idx="1">
                  <c:v>2018</c:v>
                </c:pt>
                <c:pt idx="2">
                  <c:v>2020</c:v>
                </c:pt>
              </c:numCache>
            </c:numRef>
          </c:cat>
          <c:val>
            <c:numRef>
              <c:f>'Behind the Scenes'!$D$62:$D$64</c:f>
              <c:numCache>
                <c:formatCode>0.0%</c:formatCode>
                <c:ptCount val="3"/>
                <c:pt idx="0">
                  <c:v>0.88500000000000001</c:v>
                </c:pt>
                <c:pt idx="1">
                  <c:v>0.86899999999999999</c:v>
                </c:pt>
                <c:pt idx="2">
                  <c:v>0.874</c:v>
                </c:pt>
              </c:numCache>
            </c:numRef>
          </c:val>
          <c:smooth val="0"/>
          <c:extLst>
            <c:ext xmlns:c16="http://schemas.microsoft.com/office/drawing/2014/chart" uri="{C3380CC4-5D6E-409C-BE32-E72D297353CC}">
              <c16:uniqueId val="{00000000-EA37-46C0-881D-31691A1C2F29}"/>
            </c:ext>
          </c:extLst>
        </c:ser>
        <c:ser>
          <c:idx val="1"/>
          <c:order val="1"/>
          <c:tx>
            <c:strRef>
              <c:f>'Behind the Scenes'!$E$61</c:f>
              <c:strCache>
                <c:ptCount val="1"/>
                <c:pt idx="0">
                  <c:v>9th Grade</c:v>
                </c:pt>
              </c:strCache>
            </c:strRef>
          </c:tx>
          <c:spPr>
            <a:ln w="28575" cap="rnd">
              <a:solidFill>
                <a:schemeClr val="accent2"/>
              </a:solidFill>
              <a:round/>
            </a:ln>
            <a:effectLst/>
          </c:spPr>
          <c:marker>
            <c:symbol val="square"/>
            <c:size val="7"/>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Scenes'!$C$62:$C$64</c:f>
              <c:numCache>
                <c:formatCode>General</c:formatCode>
                <c:ptCount val="3"/>
                <c:pt idx="0">
                  <c:v>2016</c:v>
                </c:pt>
                <c:pt idx="1">
                  <c:v>2018</c:v>
                </c:pt>
                <c:pt idx="2">
                  <c:v>2020</c:v>
                </c:pt>
              </c:numCache>
            </c:numRef>
          </c:cat>
          <c:val>
            <c:numRef>
              <c:f>'Behind the Scenes'!$E$62:$E$64</c:f>
              <c:numCache>
                <c:formatCode>0.0%</c:formatCode>
                <c:ptCount val="3"/>
                <c:pt idx="0">
                  <c:v>0.72</c:v>
                </c:pt>
                <c:pt idx="1">
                  <c:v>0.627</c:v>
                </c:pt>
                <c:pt idx="2">
                  <c:v>0.66200000000000003</c:v>
                </c:pt>
              </c:numCache>
            </c:numRef>
          </c:val>
          <c:smooth val="0"/>
          <c:extLst>
            <c:ext xmlns:c16="http://schemas.microsoft.com/office/drawing/2014/chart" uri="{C3380CC4-5D6E-409C-BE32-E72D297353CC}">
              <c16:uniqueId val="{00000001-EA37-46C0-881D-31691A1C2F29}"/>
            </c:ext>
          </c:extLst>
        </c:ser>
        <c:ser>
          <c:idx val="2"/>
          <c:order val="2"/>
          <c:tx>
            <c:strRef>
              <c:f>'Behind the Scenes'!$F$61</c:f>
              <c:strCache>
                <c:ptCount val="1"/>
                <c:pt idx="0">
                  <c:v>11th Grade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'Behind the Scenes'!$C$62:$C$64</c:f>
              <c:numCache>
                <c:formatCode>General</c:formatCode>
                <c:ptCount val="3"/>
                <c:pt idx="0">
                  <c:v>2016</c:v>
                </c:pt>
                <c:pt idx="1">
                  <c:v>2018</c:v>
                </c:pt>
                <c:pt idx="2">
                  <c:v>2020</c:v>
                </c:pt>
              </c:numCache>
            </c:numRef>
          </c:cat>
          <c:val>
            <c:numRef>
              <c:f>'Behind the Scenes'!$F$62:$F$64</c:f>
              <c:numCache>
                <c:formatCode>0.0%</c:formatCode>
                <c:ptCount val="3"/>
                <c:pt idx="0">
                  <c:v>0.47</c:v>
                </c:pt>
                <c:pt idx="1">
                  <c:v>0.45800000000000002</c:v>
                </c:pt>
                <c:pt idx="2">
                  <c:v>0.45400000000000001</c:v>
                </c:pt>
              </c:numCache>
            </c:numRef>
          </c:val>
          <c:smooth val="0"/>
          <c:extLst>
            <c:ext xmlns:c16="http://schemas.microsoft.com/office/drawing/2014/chart" uri="{C3380CC4-5D6E-409C-BE32-E72D297353CC}">
              <c16:uniqueId val="{00000002-EA37-46C0-881D-31691A1C2F29}"/>
            </c:ext>
          </c:extLst>
        </c:ser>
        <c:dLbls>
          <c:dLblPos val="t"/>
          <c:showLegendKey val="0"/>
          <c:showVal val="1"/>
          <c:showCatName val="0"/>
          <c:showSerName val="0"/>
          <c:showPercent val="0"/>
          <c:showBubbleSize val="0"/>
        </c:dLbls>
        <c:marker val="1"/>
        <c:smooth val="0"/>
        <c:axId val="727774880"/>
        <c:axId val="727781768"/>
      </c:lineChart>
      <c:catAx>
        <c:axId val="727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81768"/>
        <c:crosses val="autoZero"/>
        <c:auto val="1"/>
        <c:lblAlgn val="ctr"/>
        <c:lblOffset val="100"/>
        <c:noMultiLvlLbl val="0"/>
      </c:catAx>
      <c:valAx>
        <c:axId val="7277817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727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7.xml"/><Relationship Id="rId3" Type="http://schemas.openxmlformats.org/officeDocument/2006/relationships/chart" Target="../charts/chart22.xml"/><Relationship Id="rId7" Type="http://schemas.openxmlformats.org/officeDocument/2006/relationships/chart" Target="../charts/chart26.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 Id="rId9" Type="http://schemas.openxmlformats.org/officeDocument/2006/relationships/chart" Target="../charts/chart28.xml"/></Relationships>
</file>

<file path=xl/drawings/_rels/drawing7.xml.rels><?xml version="1.0" encoding="UTF-8" standalone="yes"?>
<Relationships xmlns="http://schemas.openxmlformats.org/package/2006/relationships"><Relationship Id="rId8" Type="http://schemas.openxmlformats.org/officeDocument/2006/relationships/chart" Target="../charts/chart36.xml"/><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53</xdr:row>
      <xdr:rowOff>114300</xdr:rowOff>
    </xdr:from>
    <xdr:to>
      <xdr:col>10</xdr:col>
      <xdr:colOff>118110</xdr:colOff>
      <xdr:row>57</xdr:row>
      <xdr:rowOff>72295</xdr:rowOff>
    </xdr:to>
    <xdr:pic>
      <xdr:nvPicPr>
        <xdr:cNvPr id="3" name="Picture 2">
          <a:extLst>
            <a:ext uri="{FF2B5EF4-FFF2-40B4-BE49-F238E27FC236}">
              <a16:creationId xmlns:a16="http://schemas.microsoft.com/office/drawing/2014/main" id="{7479BF30-32C4-4C04-8B0C-FE26DE1321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0075" y="8791575"/>
          <a:ext cx="1381125" cy="700945"/>
        </a:xfrm>
        <a:prstGeom prst="rect">
          <a:avLst/>
        </a:prstGeom>
      </xdr:spPr>
    </xdr:pic>
    <xdr:clientData/>
  </xdr:twoCellAnchor>
  <xdr:twoCellAnchor editAs="oneCell">
    <xdr:from>
      <xdr:col>10</xdr:col>
      <xdr:colOff>180975</xdr:colOff>
      <xdr:row>53</xdr:row>
      <xdr:rowOff>180975</xdr:rowOff>
    </xdr:from>
    <xdr:to>
      <xdr:col>13</xdr:col>
      <xdr:colOff>567690</xdr:colOff>
      <xdr:row>57</xdr:row>
      <xdr:rowOff>2895</xdr:rowOff>
    </xdr:to>
    <xdr:pic>
      <xdr:nvPicPr>
        <xdr:cNvPr id="4" name="Picture 3" descr="Member Profile 2 - *Charlotte Chamber of Commerce - Charlotte, Michigan">
          <a:extLst>
            <a:ext uri="{FF2B5EF4-FFF2-40B4-BE49-F238E27FC236}">
              <a16:creationId xmlns:a16="http://schemas.microsoft.com/office/drawing/2014/main" id="{7D1BFA7B-C03C-4882-8530-3F02697290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8350" y="8858250"/>
          <a:ext cx="2209800" cy="5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53</xdr:row>
      <xdr:rowOff>85726</xdr:rowOff>
    </xdr:from>
    <xdr:to>
      <xdr:col>4</xdr:col>
      <xdr:colOff>530433</xdr:colOff>
      <xdr:row>57</xdr:row>
      <xdr:rowOff>72391</xdr:rowOff>
    </xdr:to>
    <xdr:pic>
      <xdr:nvPicPr>
        <xdr:cNvPr id="5" name="Picture 4" descr="2017 Annual Report">
          <a:extLst>
            <a:ext uri="{FF2B5EF4-FFF2-40B4-BE49-F238E27FC236}">
              <a16:creationId xmlns:a16="http://schemas.microsoft.com/office/drawing/2014/main" id="{E8C8B393-F117-4B18-AD8F-70EA7E9053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8763001"/>
          <a:ext cx="25211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66675</xdr:colOff>
      <xdr:row>53</xdr:row>
      <xdr:rowOff>57150</xdr:rowOff>
    </xdr:from>
    <xdr:to>
      <xdr:col>7</xdr:col>
      <xdr:colOff>457200</xdr:colOff>
      <xdr:row>57</xdr:row>
      <xdr:rowOff>186214</xdr:rowOff>
    </xdr:to>
    <xdr:pic>
      <xdr:nvPicPr>
        <xdr:cNvPr id="6" name="Picture 5" descr="Michigan Public Health Institute - NNPHI">
          <a:extLst>
            <a:ext uri="{FF2B5EF4-FFF2-40B4-BE49-F238E27FC236}">
              <a16:creationId xmlns:a16="http://schemas.microsoft.com/office/drawing/2014/main" id="{3752B490-DC09-41FD-8EA8-158ECC891C8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86050" y="8734425"/>
          <a:ext cx="1609725" cy="885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23811</xdr:rowOff>
    </xdr:from>
    <xdr:to>
      <xdr:col>10</xdr:col>
      <xdr:colOff>409575</xdr:colOff>
      <xdr:row>22</xdr:row>
      <xdr:rowOff>28575</xdr:rowOff>
    </xdr:to>
    <xdr:grpSp>
      <xdr:nvGrpSpPr>
        <xdr:cNvPr id="6" name="Group 5">
          <a:extLst>
            <a:ext uri="{FF2B5EF4-FFF2-40B4-BE49-F238E27FC236}">
              <a16:creationId xmlns:a16="http://schemas.microsoft.com/office/drawing/2014/main" id="{E16BEEBC-9DE6-43EA-B3D1-88DF51156152}"/>
            </a:ext>
          </a:extLst>
        </xdr:cNvPr>
        <xdr:cNvGrpSpPr/>
      </xdr:nvGrpSpPr>
      <xdr:grpSpPr>
        <a:xfrm>
          <a:off x="19050" y="623886"/>
          <a:ext cx="7515225" cy="3624264"/>
          <a:chOff x="19050" y="623886"/>
          <a:chExt cx="7515225" cy="3624264"/>
        </a:xfrm>
      </xdr:grpSpPr>
      <xdr:graphicFrame macro="">
        <xdr:nvGraphicFramePr>
          <xdr:cNvPr id="2" name="Chart 1">
            <a:extLst>
              <a:ext uri="{FF2B5EF4-FFF2-40B4-BE49-F238E27FC236}">
                <a16:creationId xmlns:a16="http://schemas.microsoft.com/office/drawing/2014/main" id="{20E7771D-FF67-4F82-A7B9-70E3107D441F}"/>
              </a:ext>
            </a:extLst>
          </xdr:cNvPr>
          <xdr:cNvGraphicFramePr/>
        </xdr:nvGraphicFramePr>
        <xdr:xfrm>
          <a:off x="19050" y="623886"/>
          <a:ext cx="7515225" cy="362426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28565D06-50DB-44B9-944C-2EC0E632C38C}"/>
              </a:ext>
            </a:extLst>
          </xdr:cNvPr>
          <xdr:cNvSpPr txBox="1"/>
        </xdr:nvSpPr>
        <xdr:spPr>
          <a:xfrm>
            <a:off x="2105025" y="676275"/>
            <a:ext cx="3276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effectLst/>
              </a:rPr>
              <a:t>Past 30 Day Use, Eaton County, </a:t>
            </a:r>
            <a:endParaRPr lang="en-US" sz="1400"/>
          </a:p>
        </xdr:txBody>
      </xdr:sp>
    </xdr:grpSp>
    <xdr:clientData/>
  </xdr:twoCellAnchor>
  <xdr:twoCellAnchor>
    <xdr:from>
      <xdr:col>0</xdr:col>
      <xdr:colOff>0</xdr:colOff>
      <xdr:row>25</xdr:row>
      <xdr:rowOff>61912</xdr:rowOff>
    </xdr:from>
    <xdr:to>
      <xdr:col>10</xdr:col>
      <xdr:colOff>381000</xdr:colOff>
      <xdr:row>42</xdr:row>
      <xdr:rowOff>38100</xdr:rowOff>
    </xdr:to>
    <xdr:grpSp>
      <xdr:nvGrpSpPr>
        <xdr:cNvPr id="8" name="Group 7">
          <a:extLst>
            <a:ext uri="{FF2B5EF4-FFF2-40B4-BE49-F238E27FC236}">
              <a16:creationId xmlns:a16="http://schemas.microsoft.com/office/drawing/2014/main" id="{F7550273-D7DF-42B9-BA57-D5C219EC1951}"/>
            </a:ext>
          </a:extLst>
        </xdr:cNvPr>
        <xdr:cNvGrpSpPr/>
      </xdr:nvGrpSpPr>
      <xdr:grpSpPr>
        <a:xfrm>
          <a:off x="0" y="4881562"/>
          <a:ext cx="7505700" cy="3224213"/>
          <a:chOff x="0" y="4872037"/>
          <a:chExt cx="7505700" cy="3214688"/>
        </a:xfrm>
      </xdr:grpSpPr>
      <xdr:graphicFrame macro="">
        <xdr:nvGraphicFramePr>
          <xdr:cNvPr id="3" name="Chart 2">
            <a:extLst>
              <a:ext uri="{FF2B5EF4-FFF2-40B4-BE49-F238E27FC236}">
                <a16:creationId xmlns:a16="http://schemas.microsoft.com/office/drawing/2014/main" id="{7F0837AA-897F-4BAD-9631-DAB746F42C76}"/>
              </a:ext>
            </a:extLst>
          </xdr:cNvPr>
          <xdr:cNvGraphicFramePr/>
        </xdr:nvGraphicFramePr>
        <xdr:xfrm>
          <a:off x="0" y="4872037"/>
          <a:ext cx="7505700" cy="3214688"/>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TextBox 6">
            <a:extLst>
              <a:ext uri="{FF2B5EF4-FFF2-40B4-BE49-F238E27FC236}">
                <a16:creationId xmlns:a16="http://schemas.microsoft.com/office/drawing/2014/main" id="{07CE96B2-6FE8-4BFE-A576-A3BEABA48CF9}"/>
              </a:ext>
            </a:extLst>
          </xdr:cNvPr>
          <xdr:cNvSpPr txBox="1"/>
        </xdr:nvSpPr>
        <xdr:spPr>
          <a:xfrm>
            <a:off x="1571625" y="4914900"/>
            <a:ext cx="3276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effectLst/>
              </a:rPr>
              <a:t>Past 30 Day Use, Eaton County, </a:t>
            </a:r>
            <a:endParaRPr lang="en-US" sz="1400"/>
          </a:p>
        </xdr:txBody>
      </xdr:sp>
    </xdr:grpSp>
    <xdr:clientData/>
  </xdr:twoCellAnchor>
  <xdr:twoCellAnchor>
    <xdr:from>
      <xdr:col>12</xdr:col>
      <xdr:colOff>19050</xdr:colOff>
      <xdr:row>26</xdr:row>
      <xdr:rowOff>23811</xdr:rowOff>
    </xdr:from>
    <xdr:to>
      <xdr:col>22</xdr:col>
      <xdr:colOff>409575</xdr:colOff>
      <xdr:row>45</xdr:row>
      <xdr:rowOff>28575</xdr:rowOff>
    </xdr:to>
    <xdr:grpSp>
      <xdr:nvGrpSpPr>
        <xdr:cNvPr id="9" name="Group 8">
          <a:extLst>
            <a:ext uri="{FF2B5EF4-FFF2-40B4-BE49-F238E27FC236}">
              <a16:creationId xmlns:a16="http://schemas.microsoft.com/office/drawing/2014/main" id="{69E4AD1E-E2E3-45CE-8F5B-8BCC64EE90BF}"/>
            </a:ext>
          </a:extLst>
        </xdr:cNvPr>
        <xdr:cNvGrpSpPr/>
      </xdr:nvGrpSpPr>
      <xdr:grpSpPr>
        <a:xfrm>
          <a:off x="7972425" y="5043486"/>
          <a:ext cx="5895975" cy="3624264"/>
          <a:chOff x="19050" y="623886"/>
          <a:chExt cx="7515225" cy="3624264"/>
        </a:xfrm>
      </xdr:grpSpPr>
      <xdr:graphicFrame macro="">
        <xdr:nvGraphicFramePr>
          <xdr:cNvPr id="10" name="Chart 9">
            <a:extLst>
              <a:ext uri="{FF2B5EF4-FFF2-40B4-BE49-F238E27FC236}">
                <a16:creationId xmlns:a16="http://schemas.microsoft.com/office/drawing/2014/main" id="{1740C12E-2DB8-457C-8167-DF04EA77BEF5}"/>
              </a:ext>
            </a:extLst>
          </xdr:cNvPr>
          <xdr:cNvGraphicFramePr/>
        </xdr:nvGraphicFramePr>
        <xdr:xfrm>
          <a:off x="19050" y="623886"/>
          <a:ext cx="7515225" cy="362426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1" name="TextBox 10">
            <a:extLst>
              <a:ext uri="{FF2B5EF4-FFF2-40B4-BE49-F238E27FC236}">
                <a16:creationId xmlns:a16="http://schemas.microsoft.com/office/drawing/2014/main" id="{FE874905-10E6-49CF-9EFD-FCB346E7C99B}"/>
              </a:ext>
            </a:extLst>
          </xdr:cNvPr>
          <xdr:cNvSpPr txBox="1"/>
        </xdr:nvSpPr>
        <xdr:spPr>
          <a:xfrm>
            <a:off x="1658714" y="704850"/>
            <a:ext cx="3276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effectLst/>
              </a:rPr>
              <a:t>Eaton County, Average age of</a:t>
            </a:r>
            <a:endParaRPr lang="en-US" sz="14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4</xdr:row>
      <xdr:rowOff>19049</xdr:rowOff>
    </xdr:from>
    <xdr:to>
      <xdr:col>7</xdr:col>
      <xdr:colOff>666749</xdr:colOff>
      <xdr:row>22</xdr:row>
      <xdr:rowOff>142874</xdr:rowOff>
    </xdr:to>
    <xdr:graphicFrame macro="">
      <xdr:nvGraphicFramePr>
        <xdr:cNvPr id="4" name="Chart 3">
          <a:extLst>
            <a:ext uri="{FF2B5EF4-FFF2-40B4-BE49-F238E27FC236}">
              <a16:creationId xmlns:a16="http://schemas.microsoft.com/office/drawing/2014/main" id="{108701E2-D392-42F8-A633-0F1D53D1A5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4</xdr:row>
      <xdr:rowOff>19049</xdr:rowOff>
    </xdr:from>
    <xdr:to>
      <xdr:col>16</xdr:col>
      <xdr:colOff>847725</xdr:colOff>
      <xdr:row>22</xdr:row>
      <xdr:rowOff>142874</xdr:rowOff>
    </xdr:to>
    <xdr:graphicFrame macro="">
      <xdr:nvGraphicFramePr>
        <xdr:cNvPr id="5" name="Chart 4">
          <a:extLst>
            <a:ext uri="{FF2B5EF4-FFF2-40B4-BE49-F238E27FC236}">
              <a16:creationId xmlns:a16="http://schemas.microsoft.com/office/drawing/2014/main" id="{3C3D280C-1F2D-4A8E-A5C9-B7174B5F9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19051</xdr:colOff>
      <xdr:row>4</xdr:row>
      <xdr:rowOff>19050</xdr:rowOff>
    </xdr:from>
    <xdr:to>
      <xdr:col>25</xdr:col>
      <xdr:colOff>723901</xdr:colOff>
      <xdr:row>22</xdr:row>
      <xdr:rowOff>142874</xdr:rowOff>
    </xdr:to>
    <xdr:graphicFrame macro="">
      <xdr:nvGraphicFramePr>
        <xdr:cNvPr id="6" name="Chart 5">
          <a:extLst>
            <a:ext uri="{FF2B5EF4-FFF2-40B4-BE49-F238E27FC236}">
              <a16:creationId xmlns:a16="http://schemas.microsoft.com/office/drawing/2014/main" id="{6CD99149-CEF0-48B9-A3D5-7D5B5D720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19051</xdr:colOff>
      <xdr:row>4</xdr:row>
      <xdr:rowOff>66674</xdr:rowOff>
    </xdr:from>
    <xdr:to>
      <xdr:col>34</xdr:col>
      <xdr:colOff>514350</xdr:colOff>
      <xdr:row>22</xdr:row>
      <xdr:rowOff>142873</xdr:rowOff>
    </xdr:to>
    <xdr:graphicFrame macro="">
      <xdr:nvGraphicFramePr>
        <xdr:cNvPr id="7" name="Chart 6">
          <a:extLst>
            <a:ext uri="{FF2B5EF4-FFF2-40B4-BE49-F238E27FC236}">
              <a16:creationId xmlns:a16="http://schemas.microsoft.com/office/drawing/2014/main" id="{30E05554-6FE9-4345-9D5C-716015ECA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57150</xdr:colOff>
      <xdr:row>26</xdr:row>
      <xdr:rowOff>38100</xdr:rowOff>
    </xdr:from>
    <xdr:to>
      <xdr:col>7</xdr:col>
      <xdr:colOff>693420</xdr:colOff>
      <xdr:row>43</xdr:row>
      <xdr:rowOff>114300</xdr:rowOff>
    </xdr:to>
    <xdr:graphicFrame macro="">
      <xdr:nvGraphicFramePr>
        <xdr:cNvPr id="2" name="Chart 1">
          <a:extLst>
            <a:ext uri="{FF2B5EF4-FFF2-40B4-BE49-F238E27FC236}">
              <a16:creationId xmlns:a16="http://schemas.microsoft.com/office/drawing/2014/main" id="{125CE619-7FD9-41B6-B40E-5B72A22CBC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28575</xdr:colOff>
      <xdr:row>26</xdr:row>
      <xdr:rowOff>28575</xdr:rowOff>
    </xdr:from>
    <xdr:to>
      <xdr:col>16</xdr:col>
      <xdr:colOff>904875</xdr:colOff>
      <xdr:row>43</xdr:row>
      <xdr:rowOff>104775</xdr:rowOff>
    </xdr:to>
    <xdr:graphicFrame macro="">
      <xdr:nvGraphicFramePr>
        <xdr:cNvPr id="12" name="Chart 11">
          <a:extLst>
            <a:ext uri="{FF2B5EF4-FFF2-40B4-BE49-F238E27FC236}">
              <a16:creationId xmlns:a16="http://schemas.microsoft.com/office/drawing/2014/main" id="{DC9A5391-D308-408C-9955-65C9A95C3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32385</xdr:colOff>
      <xdr:row>26</xdr:row>
      <xdr:rowOff>70485</xdr:rowOff>
    </xdr:from>
    <xdr:to>
      <xdr:col>25</xdr:col>
      <xdr:colOff>731520</xdr:colOff>
      <xdr:row>43</xdr:row>
      <xdr:rowOff>148590</xdr:rowOff>
    </xdr:to>
    <xdr:graphicFrame macro="">
      <xdr:nvGraphicFramePr>
        <xdr:cNvPr id="13" name="Chart 12">
          <a:extLst>
            <a:ext uri="{FF2B5EF4-FFF2-40B4-BE49-F238E27FC236}">
              <a16:creationId xmlns:a16="http://schemas.microsoft.com/office/drawing/2014/main" id="{ED6DB35E-96BF-4AA3-ADE2-A88B5C7D6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64770</xdr:colOff>
      <xdr:row>26</xdr:row>
      <xdr:rowOff>64770</xdr:rowOff>
    </xdr:from>
    <xdr:to>
      <xdr:col>34</xdr:col>
      <xdr:colOff>571500</xdr:colOff>
      <xdr:row>43</xdr:row>
      <xdr:rowOff>140970</xdr:rowOff>
    </xdr:to>
    <xdr:graphicFrame macro="">
      <xdr:nvGraphicFramePr>
        <xdr:cNvPr id="14" name="Chart 13">
          <a:extLst>
            <a:ext uri="{FF2B5EF4-FFF2-40B4-BE49-F238E27FC236}">
              <a16:creationId xmlns:a16="http://schemas.microsoft.com/office/drawing/2014/main" id="{261CAE0C-34BB-4135-A915-374A4C285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xdr:row>
      <xdr:rowOff>23811</xdr:rowOff>
    </xdr:from>
    <xdr:to>
      <xdr:col>10</xdr:col>
      <xdr:colOff>409575</xdr:colOff>
      <xdr:row>22</xdr:row>
      <xdr:rowOff>28575</xdr:rowOff>
    </xdr:to>
    <xdr:grpSp>
      <xdr:nvGrpSpPr>
        <xdr:cNvPr id="2" name="Group 1">
          <a:extLst>
            <a:ext uri="{FF2B5EF4-FFF2-40B4-BE49-F238E27FC236}">
              <a16:creationId xmlns:a16="http://schemas.microsoft.com/office/drawing/2014/main" id="{6364D5D2-66F7-49BB-A758-EFFC1E248BED}"/>
            </a:ext>
          </a:extLst>
        </xdr:cNvPr>
        <xdr:cNvGrpSpPr/>
      </xdr:nvGrpSpPr>
      <xdr:grpSpPr>
        <a:xfrm>
          <a:off x="19050" y="623886"/>
          <a:ext cx="7515225" cy="3624264"/>
          <a:chOff x="19050" y="623886"/>
          <a:chExt cx="7515225" cy="3624264"/>
        </a:xfrm>
      </xdr:grpSpPr>
      <xdr:graphicFrame macro="">
        <xdr:nvGraphicFramePr>
          <xdr:cNvPr id="3" name="Chart 2">
            <a:extLst>
              <a:ext uri="{FF2B5EF4-FFF2-40B4-BE49-F238E27FC236}">
                <a16:creationId xmlns:a16="http://schemas.microsoft.com/office/drawing/2014/main" id="{FF128D65-248B-4207-9F04-E16B4B19A8AD}"/>
              </a:ext>
            </a:extLst>
          </xdr:cNvPr>
          <xdr:cNvGraphicFramePr/>
        </xdr:nvGraphicFramePr>
        <xdr:xfrm>
          <a:off x="19050" y="623886"/>
          <a:ext cx="7515225" cy="362426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AF625199-272B-4421-9EBB-CEF08EF2B5D6}"/>
              </a:ext>
            </a:extLst>
          </xdr:cNvPr>
          <xdr:cNvSpPr txBox="1"/>
        </xdr:nvSpPr>
        <xdr:spPr>
          <a:xfrm>
            <a:off x="2105025" y="676275"/>
            <a:ext cx="3276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effectLst/>
              </a:rPr>
              <a:t>Sexual Behavior, Eaton County, </a:t>
            </a:r>
            <a:endParaRPr lang="en-US" sz="1400"/>
          </a:p>
        </xdr:txBody>
      </xdr:sp>
    </xdr:grpSp>
    <xdr:clientData/>
  </xdr:twoCellAnchor>
  <xdr:twoCellAnchor>
    <xdr:from>
      <xdr:col>0</xdr:col>
      <xdr:colOff>0</xdr:colOff>
      <xdr:row>25</xdr:row>
      <xdr:rowOff>61912</xdr:rowOff>
    </xdr:from>
    <xdr:to>
      <xdr:col>10</xdr:col>
      <xdr:colOff>381000</xdr:colOff>
      <xdr:row>42</xdr:row>
      <xdr:rowOff>38100</xdr:rowOff>
    </xdr:to>
    <xdr:grpSp>
      <xdr:nvGrpSpPr>
        <xdr:cNvPr id="5" name="Group 4">
          <a:extLst>
            <a:ext uri="{FF2B5EF4-FFF2-40B4-BE49-F238E27FC236}">
              <a16:creationId xmlns:a16="http://schemas.microsoft.com/office/drawing/2014/main" id="{DEFE794F-6D01-4928-89F3-18622E3E199F}"/>
            </a:ext>
          </a:extLst>
        </xdr:cNvPr>
        <xdr:cNvGrpSpPr/>
      </xdr:nvGrpSpPr>
      <xdr:grpSpPr>
        <a:xfrm>
          <a:off x="0" y="4872037"/>
          <a:ext cx="7505700" cy="3214688"/>
          <a:chOff x="0" y="4872037"/>
          <a:chExt cx="7505700" cy="3214688"/>
        </a:xfrm>
      </xdr:grpSpPr>
      <xdr:graphicFrame macro="">
        <xdr:nvGraphicFramePr>
          <xdr:cNvPr id="6" name="Chart 5">
            <a:extLst>
              <a:ext uri="{FF2B5EF4-FFF2-40B4-BE49-F238E27FC236}">
                <a16:creationId xmlns:a16="http://schemas.microsoft.com/office/drawing/2014/main" id="{BE3A0E27-543B-4411-A244-0DFC95D7360F}"/>
              </a:ext>
            </a:extLst>
          </xdr:cNvPr>
          <xdr:cNvGraphicFramePr/>
        </xdr:nvGraphicFramePr>
        <xdr:xfrm>
          <a:off x="0" y="4872037"/>
          <a:ext cx="7505700" cy="3214688"/>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TextBox 6">
            <a:extLst>
              <a:ext uri="{FF2B5EF4-FFF2-40B4-BE49-F238E27FC236}">
                <a16:creationId xmlns:a16="http://schemas.microsoft.com/office/drawing/2014/main" id="{9EBAEAF6-21AD-4A41-B2F8-32F5FD433A09}"/>
              </a:ext>
            </a:extLst>
          </xdr:cNvPr>
          <xdr:cNvSpPr txBox="1"/>
        </xdr:nvSpPr>
        <xdr:spPr>
          <a:xfrm>
            <a:off x="1571625" y="4914900"/>
            <a:ext cx="3276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effectLst/>
              </a:rPr>
              <a:t>Sexual Behavior, Eaton County, </a:t>
            </a:r>
            <a:endParaRPr lang="en-US" sz="14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4</xdr:row>
      <xdr:rowOff>19049</xdr:rowOff>
    </xdr:from>
    <xdr:to>
      <xdr:col>7</xdr:col>
      <xdr:colOff>666749</xdr:colOff>
      <xdr:row>22</xdr:row>
      <xdr:rowOff>142874</xdr:rowOff>
    </xdr:to>
    <xdr:graphicFrame macro="">
      <xdr:nvGraphicFramePr>
        <xdr:cNvPr id="2" name="Chart 1">
          <a:extLst>
            <a:ext uri="{FF2B5EF4-FFF2-40B4-BE49-F238E27FC236}">
              <a16:creationId xmlns:a16="http://schemas.microsoft.com/office/drawing/2014/main" id="{440B3920-1548-4B39-8E0D-1C1193B3E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4</xdr:row>
      <xdr:rowOff>19049</xdr:rowOff>
    </xdr:from>
    <xdr:to>
      <xdr:col>16</xdr:col>
      <xdr:colOff>847725</xdr:colOff>
      <xdr:row>22</xdr:row>
      <xdr:rowOff>142874</xdr:rowOff>
    </xdr:to>
    <xdr:graphicFrame macro="">
      <xdr:nvGraphicFramePr>
        <xdr:cNvPr id="3" name="Chart 2">
          <a:extLst>
            <a:ext uri="{FF2B5EF4-FFF2-40B4-BE49-F238E27FC236}">
              <a16:creationId xmlns:a16="http://schemas.microsoft.com/office/drawing/2014/main" id="{A47EAC5E-5F90-4870-90E9-F7A2FB9EF0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19051</xdr:colOff>
      <xdr:row>4</xdr:row>
      <xdr:rowOff>19050</xdr:rowOff>
    </xdr:from>
    <xdr:to>
      <xdr:col>25</xdr:col>
      <xdr:colOff>723901</xdr:colOff>
      <xdr:row>22</xdr:row>
      <xdr:rowOff>142874</xdr:rowOff>
    </xdr:to>
    <xdr:graphicFrame macro="">
      <xdr:nvGraphicFramePr>
        <xdr:cNvPr id="4" name="Chart 3">
          <a:extLst>
            <a:ext uri="{FF2B5EF4-FFF2-40B4-BE49-F238E27FC236}">
              <a16:creationId xmlns:a16="http://schemas.microsoft.com/office/drawing/2014/main" id="{3504416A-4912-4AEC-9956-72F286EC6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26</xdr:row>
      <xdr:rowOff>38100</xdr:rowOff>
    </xdr:from>
    <xdr:to>
      <xdr:col>7</xdr:col>
      <xdr:colOff>693420</xdr:colOff>
      <xdr:row>43</xdr:row>
      <xdr:rowOff>114300</xdr:rowOff>
    </xdr:to>
    <xdr:graphicFrame macro="">
      <xdr:nvGraphicFramePr>
        <xdr:cNvPr id="6" name="Chart 5">
          <a:extLst>
            <a:ext uri="{FF2B5EF4-FFF2-40B4-BE49-F238E27FC236}">
              <a16:creationId xmlns:a16="http://schemas.microsoft.com/office/drawing/2014/main" id="{5099E460-FDD4-47F7-B2D7-C51AE9CAF0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28575</xdr:colOff>
      <xdr:row>26</xdr:row>
      <xdr:rowOff>28575</xdr:rowOff>
    </xdr:from>
    <xdr:to>
      <xdr:col>16</xdr:col>
      <xdr:colOff>904875</xdr:colOff>
      <xdr:row>43</xdr:row>
      <xdr:rowOff>104775</xdr:rowOff>
    </xdr:to>
    <xdr:graphicFrame macro="">
      <xdr:nvGraphicFramePr>
        <xdr:cNvPr id="7" name="Chart 6">
          <a:extLst>
            <a:ext uri="{FF2B5EF4-FFF2-40B4-BE49-F238E27FC236}">
              <a16:creationId xmlns:a16="http://schemas.microsoft.com/office/drawing/2014/main" id="{617B0CF3-3F35-46CB-A3A4-F57728DA0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32385</xdr:colOff>
      <xdr:row>26</xdr:row>
      <xdr:rowOff>70485</xdr:rowOff>
    </xdr:from>
    <xdr:to>
      <xdr:col>25</xdr:col>
      <xdr:colOff>731520</xdr:colOff>
      <xdr:row>43</xdr:row>
      <xdr:rowOff>148590</xdr:rowOff>
    </xdr:to>
    <xdr:graphicFrame macro="">
      <xdr:nvGraphicFramePr>
        <xdr:cNvPr id="8" name="Chart 7">
          <a:extLst>
            <a:ext uri="{FF2B5EF4-FFF2-40B4-BE49-F238E27FC236}">
              <a16:creationId xmlns:a16="http://schemas.microsoft.com/office/drawing/2014/main" id="{547A3894-C4AF-48F5-9B95-ED7BB86DD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4</xdr:row>
      <xdr:rowOff>19049</xdr:rowOff>
    </xdr:from>
    <xdr:to>
      <xdr:col>6</xdr:col>
      <xdr:colOff>361950</xdr:colOff>
      <xdr:row>22</xdr:row>
      <xdr:rowOff>142874</xdr:rowOff>
    </xdr:to>
    <xdr:graphicFrame macro="">
      <xdr:nvGraphicFramePr>
        <xdr:cNvPr id="2" name="Chart 1">
          <a:extLst>
            <a:ext uri="{FF2B5EF4-FFF2-40B4-BE49-F238E27FC236}">
              <a16:creationId xmlns:a16="http://schemas.microsoft.com/office/drawing/2014/main" id="{A4DB6BDA-BA35-4AD6-9666-82FEA2CA1E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19049</xdr:colOff>
      <xdr:row>4</xdr:row>
      <xdr:rowOff>19049</xdr:rowOff>
    </xdr:from>
    <xdr:to>
      <xdr:col>15</xdr:col>
      <xdr:colOff>952499</xdr:colOff>
      <xdr:row>22</xdr:row>
      <xdr:rowOff>142874</xdr:rowOff>
    </xdr:to>
    <xdr:graphicFrame macro="">
      <xdr:nvGraphicFramePr>
        <xdr:cNvPr id="3" name="Chart 2">
          <a:extLst>
            <a:ext uri="{FF2B5EF4-FFF2-40B4-BE49-F238E27FC236}">
              <a16:creationId xmlns:a16="http://schemas.microsoft.com/office/drawing/2014/main" id="{974B9DD4-9E8F-4CD6-9AFC-66D2CBC31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19050</xdr:colOff>
      <xdr:row>4</xdr:row>
      <xdr:rowOff>19050</xdr:rowOff>
    </xdr:from>
    <xdr:to>
      <xdr:col>24</xdr:col>
      <xdr:colOff>723900</xdr:colOff>
      <xdr:row>22</xdr:row>
      <xdr:rowOff>142874</xdr:rowOff>
    </xdr:to>
    <xdr:graphicFrame macro="">
      <xdr:nvGraphicFramePr>
        <xdr:cNvPr id="4" name="Chart 3">
          <a:extLst>
            <a:ext uri="{FF2B5EF4-FFF2-40B4-BE49-F238E27FC236}">
              <a16:creationId xmlns:a16="http://schemas.microsoft.com/office/drawing/2014/main" id="{B799F54C-DA82-40A7-BBC2-BE9E29FCB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42</xdr:row>
      <xdr:rowOff>38100</xdr:rowOff>
    </xdr:from>
    <xdr:to>
      <xdr:col>6</xdr:col>
      <xdr:colOff>400050</xdr:colOff>
      <xdr:row>59</xdr:row>
      <xdr:rowOff>114300</xdr:rowOff>
    </xdr:to>
    <xdr:graphicFrame macro="">
      <xdr:nvGraphicFramePr>
        <xdr:cNvPr id="5" name="Chart 4">
          <a:extLst>
            <a:ext uri="{FF2B5EF4-FFF2-40B4-BE49-F238E27FC236}">
              <a16:creationId xmlns:a16="http://schemas.microsoft.com/office/drawing/2014/main" id="{D2175761-B463-4F9E-A901-875B711EF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9525</xdr:colOff>
      <xdr:row>42</xdr:row>
      <xdr:rowOff>28575</xdr:rowOff>
    </xdr:from>
    <xdr:to>
      <xdr:col>15</xdr:col>
      <xdr:colOff>942975</xdr:colOff>
      <xdr:row>59</xdr:row>
      <xdr:rowOff>104775</xdr:rowOff>
    </xdr:to>
    <xdr:graphicFrame macro="">
      <xdr:nvGraphicFramePr>
        <xdr:cNvPr id="6" name="Chart 5">
          <a:extLst>
            <a:ext uri="{FF2B5EF4-FFF2-40B4-BE49-F238E27FC236}">
              <a16:creationId xmlns:a16="http://schemas.microsoft.com/office/drawing/2014/main" id="{3E371C95-185A-4E19-9B44-70082684A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32385</xdr:colOff>
      <xdr:row>42</xdr:row>
      <xdr:rowOff>70485</xdr:rowOff>
    </xdr:from>
    <xdr:to>
      <xdr:col>24</xdr:col>
      <xdr:colOff>737235</xdr:colOff>
      <xdr:row>59</xdr:row>
      <xdr:rowOff>148590</xdr:rowOff>
    </xdr:to>
    <xdr:graphicFrame macro="">
      <xdr:nvGraphicFramePr>
        <xdr:cNvPr id="7" name="Chart 6">
          <a:extLst>
            <a:ext uri="{FF2B5EF4-FFF2-40B4-BE49-F238E27FC236}">
              <a16:creationId xmlns:a16="http://schemas.microsoft.com/office/drawing/2014/main" id="{EFA8507F-D59F-4413-AB67-79E468450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57150</xdr:colOff>
      <xdr:row>24</xdr:row>
      <xdr:rowOff>66674</xdr:rowOff>
    </xdr:from>
    <xdr:to>
      <xdr:col>6</xdr:col>
      <xdr:colOff>400050</xdr:colOff>
      <xdr:row>38</xdr:row>
      <xdr:rowOff>142874</xdr:rowOff>
    </xdr:to>
    <xdr:graphicFrame macro="">
      <xdr:nvGraphicFramePr>
        <xdr:cNvPr id="8" name="Chart 7">
          <a:extLst>
            <a:ext uri="{FF2B5EF4-FFF2-40B4-BE49-F238E27FC236}">
              <a16:creationId xmlns:a16="http://schemas.microsoft.com/office/drawing/2014/main" id="{AB80E40E-3565-41DC-8890-5AF708DE5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9525</xdr:colOff>
      <xdr:row>24</xdr:row>
      <xdr:rowOff>38100</xdr:rowOff>
    </xdr:from>
    <xdr:to>
      <xdr:col>15</xdr:col>
      <xdr:colOff>942975</xdr:colOff>
      <xdr:row>38</xdr:row>
      <xdr:rowOff>114300</xdr:rowOff>
    </xdr:to>
    <xdr:graphicFrame macro="">
      <xdr:nvGraphicFramePr>
        <xdr:cNvPr id="9" name="Chart 8">
          <a:extLst>
            <a:ext uri="{FF2B5EF4-FFF2-40B4-BE49-F238E27FC236}">
              <a16:creationId xmlns:a16="http://schemas.microsoft.com/office/drawing/2014/main" id="{A3550D9F-8F4F-4E99-A652-3FEC44993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32385</xdr:colOff>
      <xdr:row>24</xdr:row>
      <xdr:rowOff>76201</xdr:rowOff>
    </xdr:from>
    <xdr:to>
      <xdr:col>24</xdr:col>
      <xdr:colOff>737235</xdr:colOff>
      <xdr:row>38</xdr:row>
      <xdr:rowOff>152401</xdr:rowOff>
    </xdr:to>
    <xdr:graphicFrame macro="">
      <xdr:nvGraphicFramePr>
        <xdr:cNvPr id="10" name="Chart 9">
          <a:extLst>
            <a:ext uri="{FF2B5EF4-FFF2-40B4-BE49-F238E27FC236}">
              <a16:creationId xmlns:a16="http://schemas.microsoft.com/office/drawing/2014/main" id="{7ECEE731-BA54-44DF-A128-87CD89623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4</xdr:row>
      <xdr:rowOff>19049</xdr:rowOff>
    </xdr:from>
    <xdr:to>
      <xdr:col>6</xdr:col>
      <xdr:colOff>361950</xdr:colOff>
      <xdr:row>26</xdr:row>
      <xdr:rowOff>142874</xdr:rowOff>
    </xdr:to>
    <xdr:graphicFrame macro="">
      <xdr:nvGraphicFramePr>
        <xdr:cNvPr id="2" name="Chart 1">
          <a:extLst>
            <a:ext uri="{FF2B5EF4-FFF2-40B4-BE49-F238E27FC236}">
              <a16:creationId xmlns:a16="http://schemas.microsoft.com/office/drawing/2014/main" id="{C99D47E4-434D-44E4-82BA-940D5A8EA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22859</xdr:colOff>
      <xdr:row>4</xdr:row>
      <xdr:rowOff>22859</xdr:rowOff>
    </xdr:from>
    <xdr:to>
      <xdr:col>15</xdr:col>
      <xdr:colOff>952499</xdr:colOff>
      <xdr:row>26</xdr:row>
      <xdr:rowOff>144779</xdr:rowOff>
    </xdr:to>
    <xdr:graphicFrame macro="">
      <xdr:nvGraphicFramePr>
        <xdr:cNvPr id="3" name="Chart 2">
          <a:extLst>
            <a:ext uri="{FF2B5EF4-FFF2-40B4-BE49-F238E27FC236}">
              <a16:creationId xmlns:a16="http://schemas.microsoft.com/office/drawing/2014/main" id="{7E517B2D-4E69-4254-9D23-D32D9B6B4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19050</xdr:colOff>
      <xdr:row>4</xdr:row>
      <xdr:rowOff>19050</xdr:rowOff>
    </xdr:from>
    <xdr:to>
      <xdr:col>24</xdr:col>
      <xdr:colOff>723900</xdr:colOff>
      <xdr:row>26</xdr:row>
      <xdr:rowOff>142874</xdr:rowOff>
    </xdr:to>
    <xdr:graphicFrame macro="">
      <xdr:nvGraphicFramePr>
        <xdr:cNvPr id="4" name="Chart 3">
          <a:extLst>
            <a:ext uri="{FF2B5EF4-FFF2-40B4-BE49-F238E27FC236}">
              <a16:creationId xmlns:a16="http://schemas.microsoft.com/office/drawing/2014/main" id="{01A26C5E-378E-4D48-AB1A-ECBC841DAF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30</xdr:row>
      <xdr:rowOff>38100</xdr:rowOff>
    </xdr:from>
    <xdr:to>
      <xdr:col>6</xdr:col>
      <xdr:colOff>400050</xdr:colOff>
      <xdr:row>47</xdr:row>
      <xdr:rowOff>114300</xdr:rowOff>
    </xdr:to>
    <xdr:graphicFrame macro="">
      <xdr:nvGraphicFramePr>
        <xdr:cNvPr id="5" name="Chart 4">
          <a:extLst>
            <a:ext uri="{FF2B5EF4-FFF2-40B4-BE49-F238E27FC236}">
              <a16:creationId xmlns:a16="http://schemas.microsoft.com/office/drawing/2014/main" id="{EAC64096-17ED-437F-B0DA-2E7C3595D6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9525</xdr:colOff>
      <xdr:row>30</xdr:row>
      <xdr:rowOff>28575</xdr:rowOff>
    </xdr:from>
    <xdr:to>
      <xdr:col>15</xdr:col>
      <xdr:colOff>942975</xdr:colOff>
      <xdr:row>47</xdr:row>
      <xdr:rowOff>104775</xdr:rowOff>
    </xdr:to>
    <xdr:graphicFrame macro="">
      <xdr:nvGraphicFramePr>
        <xdr:cNvPr id="6" name="Chart 5">
          <a:extLst>
            <a:ext uri="{FF2B5EF4-FFF2-40B4-BE49-F238E27FC236}">
              <a16:creationId xmlns:a16="http://schemas.microsoft.com/office/drawing/2014/main" id="{8FD35DDF-F51B-4CD5-A19B-5D0CA95D01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32385</xdr:colOff>
      <xdr:row>30</xdr:row>
      <xdr:rowOff>70485</xdr:rowOff>
    </xdr:from>
    <xdr:to>
      <xdr:col>24</xdr:col>
      <xdr:colOff>737235</xdr:colOff>
      <xdr:row>47</xdr:row>
      <xdr:rowOff>148590</xdr:rowOff>
    </xdr:to>
    <xdr:graphicFrame macro="">
      <xdr:nvGraphicFramePr>
        <xdr:cNvPr id="7" name="Chart 6">
          <a:extLst>
            <a:ext uri="{FF2B5EF4-FFF2-40B4-BE49-F238E27FC236}">
              <a16:creationId xmlns:a16="http://schemas.microsoft.com/office/drawing/2014/main" id="{4FCFF3D0-D1B2-4E05-8D90-361143E70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19050</xdr:colOff>
      <xdr:row>4</xdr:row>
      <xdr:rowOff>19050</xdr:rowOff>
    </xdr:from>
    <xdr:to>
      <xdr:col>33</xdr:col>
      <xdr:colOff>723900</xdr:colOff>
      <xdr:row>26</xdr:row>
      <xdr:rowOff>142874</xdr:rowOff>
    </xdr:to>
    <xdr:graphicFrame macro="">
      <xdr:nvGraphicFramePr>
        <xdr:cNvPr id="11" name="Chart 10">
          <a:extLst>
            <a:ext uri="{FF2B5EF4-FFF2-40B4-BE49-F238E27FC236}">
              <a16:creationId xmlns:a16="http://schemas.microsoft.com/office/drawing/2014/main" id="{BFE1ABA0-D506-4812-B216-756CE22D6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32385</xdr:colOff>
      <xdr:row>30</xdr:row>
      <xdr:rowOff>70485</xdr:rowOff>
    </xdr:from>
    <xdr:to>
      <xdr:col>33</xdr:col>
      <xdr:colOff>737235</xdr:colOff>
      <xdr:row>47</xdr:row>
      <xdr:rowOff>148590</xdr:rowOff>
    </xdr:to>
    <xdr:graphicFrame macro="">
      <xdr:nvGraphicFramePr>
        <xdr:cNvPr id="12" name="Chart 11">
          <a:extLst>
            <a:ext uri="{FF2B5EF4-FFF2-40B4-BE49-F238E27FC236}">
              <a16:creationId xmlns:a16="http://schemas.microsoft.com/office/drawing/2014/main" id="{5DFA001C-134D-4668-B58A-4A46769D4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57150</xdr:colOff>
      <xdr:row>3</xdr:row>
      <xdr:rowOff>38100</xdr:rowOff>
    </xdr:from>
    <xdr:to>
      <xdr:col>12</xdr:col>
      <xdr:colOff>1666875</xdr:colOff>
      <xdr:row>23</xdr:row>
      <xdr:rowOff>114300</xdr:rowOff>
    </xdr:to>
    <xdr:graphicFrame macro="">
      <xdr:nvGraphicFramePr>
        <xdr:cNvPr id="5" name="Chart 4">
          <a:extLst>
            <a:ext uri="{FF2B5EF4-FFF2-40B4-BE49-F238E27FC236}">
              <a16:creationId xmlns:a16="http://schemas.microsoft.com/office/drawing/2014/main" id="{DAFE1A34-ED25-4DA3-9A8B-6A4A2496F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828675</xdr:colOff>
      <xdr:row>3</xdr:row>
      <xdr:rowOff>95250</xdr:rowOff>
    </xdr:from>
    <xdr:to>
      <xdr:col>10</xdr:col>
      <xdr:colOff>28575</xdr:colOff>
      <xdr:row>5</xdr:row>
      <xdr:rowOff>0</xdr:rowOff>
    </xdr:to>
    <xdr:sp macro="" textlink="">
      <xdr:nvSpPr>
        <xdr:cNvPr id="11" name="TextBox 10">
          <a:extLst>
            <a:ext uri="{FF2B5EF4-FFF2-40B4-BE49-F238E27FC236}">
              <a16:creationId xmlns:a16="http://schemas.microsoft.com/office/drawing/2014/main" id="{679B527B-15B0-459D-941A-6F3F259994AA}"/>
            </a:ext>
          </a:extLst>
        </xdr:cNvPr>
        <xdr:cNvSpPr txBox="1"/>
      </xdr:nvSpPr>
      <xdr:spPr>
        <a:xfrm>
          <a:off x="5724525" y="685800"/>
          <a:ext cx="2847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effectLst/>
            </a:rPr>
            <a:t>Race Demographics,</a:t>
          </a:r>
          <a:endParaRPr lang="en-US" sz="1400"/>
        </a:p>
      </xdr:txBody>
    </xdr:sp>
    <xdr:clientData/>
  </xdr:twoCellAnchor>
  <xdr:twoCellAnchor>
    <xdr:from>
      <xdr:col>5</xdr:col>
      <xdr:colOff>57150</xdr:colOff>
      <xdr:row>27</xdr:row>
      <xdr:rowOff>38100</xdr:rowOff>
    </xdr:from>
    <xdr:to>
      <xdr:col>12</xdr:col>
      <xdr:colOff>1685926</xdr:colOff>
      <xdr:row>47</xdr:row>
      <xdr:rowOff>114300</xdr:rowOff>
    </xdr:to>
    <xdr:graphicFrame macro="">
      <xdr:nvGraphicFramePr>
        <xdr:cNvPr id="12" name="Chart 11">
          <a:extLst>
            <a:ext uri="{FF2B5EF4-FFF2-40B4-BE49-F238E27FC236}">
              <a16:creationId xmlns:a16="http://schemas.microsoft.com/office/drawing/2014/main" id="{DF12CA97-0F7E-4D50-9AE2-B9BDF4EE4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476250</xdr:colOff>
      <xdr:row>27</xdr:row>
      <xdr:rowOff>95250</xdr:rowOff>
    </xdr:from>
    <xdr:to>
      <xdr:col>6</xdr:col>
      <xdr:colOff>1295400</xdr:colOff>
      <xdr:row>29</xdr:row>
      <xdr:rowOff>0</xdr:rowOff>
    </xdr:to>
    <xdr:sp macro="" textlink="">
      <xdr:nvSpPr>
        <xdr:cNvPr id="13" name="TextBox 12">
          <a:extLst>
            <a:ext uri="{FF2B5EF4-FFF2-40B4-BE49-F238E27FC236}">
              <a16:creationId xmlns:a16="http://schemas.microsoft.com/office/drawing/2014/main" id="{AB5247EE-19C4-4AF0-8140-52726A2F3643}"/>
            </a:ext>
          </a:extLst>
        </xdr:cNvPr>
        <xdr:cNvSpPr txBox="1"/>
      </xdr:nvSpPr>
      <xdr:spPr>
        <a:xfrm>
          <a:off x="5372100" y="5334000"/>
          <a:ext cx="18478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effectLst/>
            </a:rPr>
            <a:t>Sex Demographics,</a:t>
          </a:r>
          <a:endParaRPr lang="en-US"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57150</xdr:colOff>
      <xdr:row>3</xdr:row>
      <xdr:rowOff>38100</xdr:rowOff>
    </xdr:from>
    <xdr:to>
      <xdr:col>12</xdr:col>
      <xdr:colOff>1666875</xdr:colOff>
      <xdr:row>23</xdr:row>
      <xdr:rowOff>114300</xdr:rowOff>
    </xdr:to>
    <xdr:graphicFrame macro="">
      <xdr:nvGraphicFramePr>
        <xdr:cNvPr id="2" name="Chart 1">
          <a:extLst>
            <a:ext uri="{FF2B5EF4-FFF2-40B4-BE49-F238E27FC236}">
              <a16:creationId xmlns:a16="http://schemas.microsoft.com/office/drawing/2014/main" id="{5668F964-0705-40B5-9EAA-E92D44B70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323850</xdr:colOff>
      <xdr:row>3</xdr:row>
      <xdr:rowOff>85725</xdr:rowOff>
    </xdr:from>
    <xdr:to>
      <xdr:col>8</xdr:col>
      <xdr:colOff>314325</xdr:colOff>
      <xdr:row>4</xdr:row>
      <xdr:rowOff>180975</xdr:rowOff>
    </xdr:to>
    <xdr:sp macro="" textlink="">
      <xdr:nvSpPr>
        <xdr:cNvPr id="3" name="TextBox 2">
          <a:extLst>
            <a:ext uri="{FF2B5EF4-FFF2-40B4-BE49-F238E27FC236}">
              <a16:creationId xmlns:a16="http://schemas.microsoft.com/office/drawing/2014/main" id="{FC2250AB-B0BA-468F-9DC3-60FE5F4EAB2F}"/>
            </a:ext>
          </a:extLst>
        </xdr:cNvPr>
        <xdr:cNvSpPr txBox="1"/>
      </xdr:nvSpPr>
      <xdr:spPr>
        <a:xfrm>
          <a:off x="5219700" y="676275"/>
          <a:ext cx="2847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effectLst/>
            </a:rPr>
            <a:t>Race Demographics,</a:t>
          </a:r>
          <a:endParaRPr lang="en-US" sz="1400"/>
        </a:p>
      </xdr:txBody>
    </xdr:sp>
    <xdr:clientData/>
  </xdr:twoCellAnchor>
  <xdr:twoCellAnchor>
    <xdr:from>
      <xdr:col>5</xdr:col>
      <xdr:colOff>57149</xdr:colOff>
      <xdr:row>27</xdr:row>
      <xdr:rowOff>38100</xdr:rowOff>
    </xdr:from>
    <xdr:to>
      <xdr:col>12</xdr:col>
      <xdr:colOff>1676400</xdr:colOff>
      <xdr:row>47</xdr:row>
      <xdr:rowOff>114300</xdr:rowOff>
    </xdr:to>
    <xdr:graphicFrame macro="">
      <xdr:nvGraphicFramePr>
        <xdr:cNvPr id="4" name="Chart 3">
          <a:extLst>
            <a:ext uri="{FF2B5EF4-FFF2-40B4-BE49-F238E27FC236}">
              <a16:creationId xmlns:a16="http://schemas.microsoft.com/office/drawing/2014/main" id="{8044EB7F-9BD4-491C-9019-F7F136F05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476250</xdr:colOff>
      <xdr:row>27</xdr:row>
      <xdr:rowOff>114300</xdr:rowOff>
    </xdr:from>
    <xdr:to>
      <xdr:col>6</xdr:col>
      <xdr:colOff>1295400</xdr:colOff>
      <xdr:row>29</xdr:row>
      <xdr:rowOff>19050</xdr:rowOff>
    </xdr:to>
    <xdr:sp macro="" textlink="">
      <xdr:nvSpPr>
        <xdr:cNvPr id="5" name="TextBox 4">
          <a:extLst>
            <a:ext uri="{FF2B5EF4-FFF2-40B4-BE49-F238E27FC236}">
              <a16:creationId xmlns:a16="http://schemas.microsoft.com/office/drawing/2014/main" id="{E9B73A52-F36A-4E4E-BFEB-DDC72F913E9E}"/>
            </a:ext>
          </a:extLst>
        </xdr:cNvPr>
        <xdr:cNvSpPr txBox="1"/>
      </xdr:nvSpPr>
      <xdr:spPr>
        <a:xfrm>
          <a:off x="5372100" y="5353050"/>
          <a:ext cx="18478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effectLst/>
            </a:rPr>
            <a:t>Sex Demographics,</a:t>
          </a:r>
          <a:endParaRPr lang="en-US" sz="1400"/>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5313-62AD-41B1-BB71-DF92E4B2D943}">
  <sheetPr>
    <tabColor theme="7"/>
    <pageSetUpPr fitToPage="1"/>
  </sheetPr>
  <dimension ref="A1:T63"/>
  <sheetViews>
    <sheetView tabSelected="1" workbookViewId="0">
      <selection sqref="A1:N1"/>
    </sheetView>
  </sheetViews>
  <sheetFormatPr defaultRowHeight="15" x14ac:dyDescent="0.25"/>
  <cols>
    <col min="1" max="1" width="2.7109375" customWidth="1"/>
  </cols>
  <sheetData>
    <row r="1" spans="1:20" ht="21" customHeight="1" x14ac:dyDescent="0.35">
      <c r="A1" s="349" t="s">
        <v>366</v>
      </c>
      <c r="B1" s="349"/>
      <c r="C1" s="349"/>
      <c r="D1" s="349"/>
      <c r="E1" s="349"/>
      <c r="F1" s="349"/>
      <c r="G1" s="349"/>
      <c r="H1" s="349"/>
      <c r="I1" s="349"/>
      <c r="J1" s="349"/>
      <c r="K1" s="349"/>
      <c r="L1" s="349"/>
      <c r="M1" s="349"/>
      <c r="N1" s="349"/>
      <c r="P1" s="348" t="s">
        <v>154</v>
      </c>
      <c r="Q1" s="348"/>
      <c r="R1" s="348"/>
      <c r="S1" s="348"/>
      <c r="T1" s="348"/>
    </row>
    <row r="2" spans="1:20" ht="15.75" x14ac:dyDescent="0.25">
      <c r="A2" s="347" t="s">
        <v>52</v>
      </c>
      <c r="B2" s="347"/>
      <c r="C2" s="347"/>
      <c r="D2" s="347"/>
      <c r="E2" s="347"/>
      <c r="F2" s="347"/>
      <c r="G2" s="347"/>
      <c r="H2" s="347"/>
      <c r="I2" s="347"/>
      <c r="J2" s="347"/>
      <c r="K2" s="347"/>
      <c r="L2" s="347"/>
      <c r="M2" s="347"/>
      <c r="N2" s="347"/>
      <c r="P2" s="348"/>
      <c r="Q2" s="348"/>
      <c r="R2" s="348"/>
      <c r="S2" s="348"/>
      <c r="T2" s="348"/>
    </row>
    <row r="3" spans="1:20" x14ac:dyDescent="0.25">
      <c r="A3" s="346" t="s">
        <v>28</v>
      </c>
      <c r="B3" s="343" t="s">
        <v>29</v>
      </c>
      <c r="C3" s="343"/>
      <c r="D3" s="343"/>
      <c r="E3" s="343"/>
      <c r="F3" s="343"/>
      <c r="G3" s="343"/>
      <c r="H3" s="343"/>
      <c r="I3" s="343"/>
      <c r="J3" s="343"/>
      <c r="K3" s="343"/>
      <c r="L3" s="343"/>
      <c r="M3" s="343"/>
      <c r="N3" s="343"/>
      <c r="P3" s="348"/>
      <c r="Q3" s="348"/>
      <c r="R3" s="348"/>
      <c r="S3" s="348"/>
      <c r="T3" s="348"/>
    </row>
    <row r="4" spans="1:20" x14ac:dyDescent="0.25">
      <c r="A4" s="346"/>
      <c r="B4" s="343"/>
      <c r="C4" s="343"/>
      <c r="D4" s="343"/>
      <c r="E4" s="343"/>
      <c r="F4" s="343"/>
      <c r="G4" s="343"/>
      <c r="H4" s="343"/>
      <c r="I4" s="343"/>
      <c r="J4" s="343"/>
      <c r="K4" s="343"/>
      <c r="L4" s="343"/>
      <c r="M4" s="343"/>
      <c r="N4" s="343"/>
      <c r="P4" s="348"/>
      <c r="Q4" s="348"/>
      <c r="R4" s="348"/>
      <c r="S4" s="348"/>
      <c r="T4" s="348"/>
    </row>
    <row r="5" spans="1:20" x14ac:dyDescent="0.25">
      <c r="A5" s="346" t="s">
        <v>28</v>
      </c>
      <c r="B5" s="343" t="s">
        <v>60</v>
      </c>
      <c r="C5" s="343"/>
      <c r="D5" s="343"/>
      <c r="E5" s="343"/>
      <c r="F5" s="343"/>
      <c r="G5" s="343"/>
      <c r="H5" s="343"/>
      <c r="I5" s="343"/>
      <c r="J5" s="343"/>
      <c r="K5" s="343"/>
      <c r="L5" s="343"/>
      <c r="M5" s="343"/>
      <c r="N5" s="343"/>
    </row>
    <row r="6" spans="1:20" x14ac:dyDescent="0.25">
      <c r="A6" s="346"/>
      <c r="B6" s="343"/>
      <c r="C6" s="343"/>
      <c r="D6" s="343"/>
      <c r="E6" s="343"/>
      <c r="F6" s="343"/>
      <c r="G6" s="343"/>
      <c r="H6" s="343"/>
      <c r="I6" s="343"/>
      <c r="J6" s="343"/>
      <c r="K6" s="343"/>
      <c r="L6" s="343"/>
      <c r="M6" s="343"/>
      <c r="N6" s="343"/>
    </row>
    <row r="7" spans="1:20" x14ac:dyDescent="0.25">
      <c r="A7" s="346" t="s">
        <v>28</v>
      </c>
      <c r="B7" s="343" t="s">
        <v>30</v>
      </c>
      <c r="C7" s="343"/>
      <c r="D7" s="343"/>
      <c r="E7" s="343"/>
      <c r="F7" s="343"/>
      <c r="G7" s="343"/>
      <c r="H7" s="343"/>
      <c r="I7" s="343"/>
      <c r="J7" s="343"/>
      <c r="K7" s="343"/>
      <c r="L7" s="343"/>
      <c r="M7" s="343"/>
      <c r="N7" s="343"/>
    </row>
    <row r="8" spans="1:20" x14ac:dyDescent="0.25">
      <c r="A8" s="346"/>
      <c r="B8" s="343"/>
      <c r="C8" s="343"/>
      <c r="D8" s="343"/>
      <c r="E8" s="343"/>
      <c r="F8" s="343"/>
      <c r="G8" s="343"/>
      <c r="H8" s="343"/>
      <c r="I8" s="343"/>
      <c r="J8" s="343"/>
      <c r="K8" s="343"/>
      <c r="L8" s="343"/>
      <c r="M8" s="343"/>
      <c r="N8" s="343"/>
    </row>
    <row r="9" spans="1:20" x14ac:dyDescent="0.25">
      <c r="A9" s="346" t="s">
        <v>28</v>
      </c>
      <c r="B9" s="343" t="s">
        <v>247</v>
      </c>
      <c r="C9" s="343"/>
      <c r="D9" s="343"/>
      <c r="E9" s="343"/>
      <c r="F9" s="343"/>
      <c r="G9" s="343"/>
      <c r="H9" s="343"/>
      <c r="I9" s="343"/>
      <c r="J9" s="343"/>
      <c r="K9" s="343"/>
      <c r="L9" s="343"/>
      <c r="M9" s="343"/>
      <c r="N9" s="343"/>
    </row>
    <row r="10" spans="1:20" x14ac:dyDescent="0.25">
      <c r="A10" s="346"/>
      <c r="B10" s="343"/>
      <c r="C10" s="343"/>
      <c r="D10" s="343"/>
      <c r="E10" s="343"/>
      <c r="F10" s="343"/>
      <c r="G10" s="343"/>
      <c r="H10" s="343"/>
      <c r="I10" s="343"/>
      <c r="J10" s="343"/>
      <c r="K10" s="343"/>
      <c r="L10" s="343"/>
      <c r="M10" s="343"/>
      <c r="N10" s="343"/>
    </row>
    <row r="11" spans="1:20" ht="15" customHeight="1" x14ac:dyDescent="0.25">
      <c r="A11" s="346" t="s">
        <v>28</v>
      </c>
      <c r="B11" s="343" t="s">
        <v>153</v>
      </c>
      <c r="C11" s="343"/>
      <c r="D11" s="343"/>
      <c r="E11" s="343"/>
      <c r="F11" s="343"/>
      <c r="G11" s="343"/>
      <c r="H11" s="343"/>
      <c r="I11" s="343"/>
      <c r="J11" s="343"/>
      <c r="K11" s="343"/>
      <c r="L11" s="343"/>
      <c r="M11" s="343"/>
      <c r="N11" s="343"/>
    </row>
    <row r="12" spans="1:20" x14ac:dyDescent="0.25">
      <c r="A12" s="346"/>
      <c r="B12" s="343"/>
      <c r="C12" s="343"/>
      <c r="D12" s="343"/>
      <c r="E12" s="343"/>
      <c r="F12" s="343"/>
      <c r="G12" s="343"/>
      <c r="H12" s="343"/>
      <c r="I12" s="343"/>
      <c r="J12" s="343"/>
      <c r="K12" s="343"/>
      <c r="L12" s="343"/>
      <c r="M12" s="343"/>
      <c r="N12" s="343"/>
    </row>
    <row r="13" spans="1:20" x14ac:dyDescent="0.25">
      <c r="A13" s="88"/>
      <c r="B13" s="343"/>
      <c r="C13" s="343"/>
      <c r="D13" s="343"/>
      <c r="E13" s="343"/>
      <c r="F13" s="343"/>
      <c r="G13" s="343"/>
      <c r="H13" s="343"/>
      <c r="I13" s="343"/>
      <c r="J13" s="343"/>
      <c r="K13" s="343"/>
      <c r="L13" s="343"/>
      <c r="M13" s="343"/>
      <c r="N13" s="343"/>
    </row>
    <row r="14" spans="1:20" x14ac:dyDescent="0.25">
      <c r="A14" s="88"/>
      <c r="B14" s="89"/>
      <c r="C14" s="89"/>
      <c r="D14" s="89"/>
      <c r="E14" s="89"/>
      <c r="F14" s="89"/>
      <c r="G14" s="89"/>
      <c r="H14" s="89"/>
      <c r="I14" s="89"/>
      <c r="J14" s="89"/>
      <c r="K14" s="89"/>
      <c r="L14" s="89"/>
      <c r="M14" s="89"/>
      <c r="N14" s="89"/>
    </row>
    <row r="15" spans="1:20" ht="15.75" x14ac:dyDescent="0.25">
      <c r="A15" s="347" t="s">
        <v>53</v>
      </c>
      <c r="B15" s="347"/>
      <c r="C15" s="347"/>
      <c r="D15" s="347"/>
      <c r="E15" s="347"/>
      <c r="F15" s="347"/>
      <c r="G15" s="347"/>
      <c r="H15" s="347"/>
      <c r="I15" s="347"/>
      <c r="J15" s="347"/>
      <c r="K15" s="347"/>
      <c r="L15" s="347"/>
      <c r="M15" s="347"/>
      <c r="N15" s="347"/>
    </row>
    <row r="16" spans="1:20" x14ac:dyDescent="0.25">
      <c r="A16" s="346" t="s">
        <v>28</v>
      </c>
      <c r="B16" s="28" t="s">
        <v>31</v>
      </c>
      <c r="C16" s="28"/>
      <c r="D16" s="28"/>
      <c r="E16" s="28"/>
      <c r="F16" s="28"/>
    </row>
    <row r="17" spans="1:14" x14ac:dyDescent="0.25">
      <c r="A17" s="346"/>
      <c r="B17" s="29" t="s">
        <v>32</v>
      </c>
      <c r="C17" s="29"/>
      <c r="D17" s="29"/>
      <c r="E17" s="29"/>
      <c r="F17" s="29"/>
    </row>
    <row r="18" spans="1:14" x14ac:dyDescent="0.25">
      <c r="A18" s="346"/>
      <c r="B18" s="30" t="s">
        <v>33</v>
      </c>
      <c r="C18" s="30"/>
      <c r="D18" s="30"/>
      <c r="E18" s="30"/>
      <c r="F18" s="30"/>
    </row>
    <row r="19" spans="1:14" x14ac:dyDescent="0.25">
      <c r="A19" s="346" t="s">
        <v>28</v>
      </c>
      <c r="B19" s="93" t="s">
        <v>57</v>
      </c>
      <c r="C19" s="93"/>
      <c r="D19" s="93"/>
      <c r="E19" s="93"/>
      <c r="F19" s="93"/>
      <c r="G19" s="94"/>
      <c r="H19" s="94"/>
      <c r="I19" s="94"/>
    </row>
    <row r="20" spans="1:14" x14ac:dyDescent="0.25">
      <c r="A20" s="346"/>
      <c r="B20" s="100" t="s">
        <v>58</v>
      </c>
      <c r="C20" s="100"/>
      <c r="D20" s="100"/>
      <c r="E20" s="100"/>
      <c r="F20" s="100"/>
      <c r="G20" s="101"/>
      <c r="H20" s="101"/>
      <c r="I20" s="101"/>
    </row>
    <row r="21" spans="1:14" x14ac:dyDescent="0.25">
      <c r="A21" s="346" t="s">
        <v>28</v>
      </c>
      <c r="B21" s="343" t="s">
        <v>36</v>
      </c>
      <c r="C21" s="343"/>
      <c r="D21" s="343"/>
      <c r="E21" s="343"/>
      <c r="F21" s="343"/>
      <c r="G21" s="343"/>
      <c r="H21" s="343"/>
      <c r="I21" s="343"/>
      <c r="J21" s="343"/>
      <c r="K21" s="343"/>
      <c r="L21" s="343"/>
      <c r="M21" s="343"/>
      <c r="N21" s="343"/>
    </row>
    <row r="22" spans="1:14" x14ac:dyDescent="0.25">
      <c r="A22" s="346"/>
      <c r="B22" s="343"/>
      <c r="C22" s="343"/>
      <c r="D22" s="343"/>
      <c r="E22" s="343"/>
      <c r="F22" s="343"/>
      <c r="G22" s="343"/>
      <c r="H22" s="343"/>
      <c r="I22" s="343"/>
      <c r="J22" s="343"/>
      <c r="K22" s="343"/>
      <c r="L22" s="343"/>
      <c r="M22" s="343"/>
      <c r="N22" s="343"/>
    </row>
    <row r="23" spans="1:14" x14ac:dyDescent="0.25">
      <c r="A23" s="346" t="s">
        <v>28</v>
      </c>
      <c r="B23" s="32" t="s">
        <v>267</v>
      </c>
      <c r="C23" s="266"/>
      <c r="D23" s="266"/>
      <c r="E23" s="266"/>
      <c r="F23" s="266"/>
      <c r="G23" s="266"/>
      <c r="H23" s="266"/>
      <c r="I23" s="266"/>
      <c r="J23" s="266"/>
      <c r="K23" s="266"/>
      <c r="L23" s="266"/>
      <c r="M23" s="266"/>
      <c r="N23" s="266"/>
    </row>
    <row r="24" spans="1:14" x14ac:dyDescent="0.25">
      <c r="A24" s="346"/>
      <c r="B24" t="s">
        <v>268</v>
      </c>
      <c r="C24" s="266"/>
      <c r="D24" s="266"/>
      <c r="E24" s="266"/>
      <c r="F24" s="266"/>
      <c r="G24" s="266"/>
      <c r="H24" s="266"/>
      <c r="I24" s="266"/>
      <c r="J24" s="266"/>
      <c r="K24" s="266"/>
      <c r="L24" s="266"/>
      <c r="M24" s="266"/>
      <c r="N24" s="266"/>
    </row>
    <row r="25" spans="1:14" x14ac:dyDescent="0.25">
      <c r="A25" s="346" t="s">
        <v>28</v>
      </c>
      <c r="B25" t="s">
        <v>71</v>
      </c>
    </row>
    <row r="26" spans="1:14" x14ac:dyDescent="0.25">
      <c r="A26" s="346"/>
      <c r="B26" t="s">
        <v>152</v>
      </c>
    </row>
    <row r="27" spans="1:14" x14ac:dyDescent="0.25">
      <c r="A27" s="102"/>
    </row>
    <row r="28" spans="1:14" ht="15.75" x14ac:dyDescent="0.25">
      <c r="A28" s="347" t="s">
        <v>54</v>
      </c>
      <c r="B28" s="347"/>
      <c r="C28" s="347"/>
      <c r="D28" s="347"/>
      <c r="E28" s="347"/>
      <c r="F28" s="347"/>
      <c r="G28" s="347"/>
      <c r="H28" s="347"/>
      <c r="I28" s="347"/>
      <c r="J28" s="347"/>
      <c r="K28" s="347"/>
      <c r="L28" s="347"/>
      <c r="M28" s="347"/>
      <c r="N28" s="347"/>
    </row>
    <row r="29" spans="1:14" ht="15" customHeight="1" x14ac:dyDescent="0.25">
      <c r="A29" s="346" t="s">
        <v>28</v>
      </c>
      <c r="B29" s="343" t="s">
        <v>92</v>
      </c>
      <c r="C29" s="343"/>
      <c r="D29" s="343"/>
      <c r="E29" s="343"/>
      <c r="F29" s="343"/>
      <c r="G29" s="343"/>
      <c r="H29" s="343"/>
      <c r="I29" s="343"/>
      <c r="J29" s="343"/>
      <c r="K29" s="343"/>
      <c r="L29" s="343"/>
      <c r="M29" s="343"/>
      <c r="N29" s="343"/>
    </row>
    <row r="30" spans="1:14" x14ac:dyDescent="0.25">
      <c r="A30" s="346"/>
      <c r="B30" s="343"/>
      <c r="C30" s="343"/>
      <c r="D30" s="343"/>
      <c r="E30" s="343"/>
      <c r="F30" s="343"/>
      <c r="G30" s="343"/>
      <c r="H30" s="343"/>
      <c r="I30" s="343"/>
      <c r="J30" s="343"/>
      <c r="K30" s="343"/>
      <c r="L30" s="343"/>
      <c r="M30" s="343"/>
      <c r="N30" s="343"/>
    </row>
    <row r="31" spans="1:14" ht="15" customHeight="1" x14ac:dyDescent="0.25">
      <c r="A31" s="31" t="s">
        <v>28</v>
      </c>
      <c r="B31" s="343" t="s">
        <v>248</v>
      </c>
      <c r="C31" s="343"/>
      <c r="D31" s="343"/>
      <c r="E31" s="343"/>
      <c r="F31" s="343"/>
      <c r="G31" s="343"/>
      <c r="H31" s="343"/>
      <c r="I31" s="343"/>
      <c r="J31" s="343"/>
      <c r="K31" s="343"/>
      <c r="L31" s="343"/>
      <c r="M31" s="343"/>
      <c r="N31" s="343"/>
    </row>
    <row r="32" spans="1:14" x14ac:dyDescent="0.25">
      <c r="A32" s="31"/>
      <c r="B32" s="343"/>
      <c r="C32" s="343"/>
      <c r="D32" s="343"/>
      <c r="E32" s="343"/>
      <c r="F32" s="343"/>
      <c r="G32" s="343"/>
      <c r="H32" s="343"/>
      <c r="I32" s="343"/>
      <c r="J32" s="343"/>
      <c r="K32" s="343"/>
      <c r="L32" s="343"/>
      <c r="M32" s="343"/>
      <c r="N32" s="343"/>
    </row>
    <row r="33" spans="1:14" x14ac:dyDescent="0.25">
      <c r="A33" s="31" t="s">
        <v>28</v>
      </c>
      <c r="B33" s="32" t="s">
        <v>93</v>
      </c>
      <c r="C33" s="149"/>
      <c r="D33" s="149"/>
      <c r="E33" s="149"/>
      <c r="F33" s="149"/>
      <c r="G33" s="149"/>
      <c r="H33" s="149"/>
      <c r="I33" s="149"/>
      <c r="J33" s="149"/>
      <c r="K33" s="149"/>
      <c r="L33" s="149"/>
      <c r="M33" s="149"/>
      <c r="N33" s="149"/>
    </row>
    <row r="34" spans="1:14" x14ac:dyDescent="0.25">
      <c r="A34" s="31" t="s">
        <v>28</v>
      </c>
      <c r="B34" s="32" t="s">
        <v>123</v>
      </c>
      <c r="D34" s="32"/>
    </row>
    <row r="35" spans="1:14" x14ac:dyDescent="0.25">
      <c r="A35" s="31" t="s">
        <v>28</v>
      </c>
      <c r="B35" s="32" t="s">
        <v>127</v>
      </c>
      <c r="D35" s="32"/>
    </row>
    <row r="36" spans="1:14" x14ac:dyDescent="0.25">
      <c r="A36" s="31" t="s">
        <v>28</v>
      </c>
      <c r="B36" s="33" t="s">
        <v>124</v>
      </c>
      <c r="D36" s="32"/>
    </row>
    <row r="37" spans="1:14" x14ac:dyDescent="0.25">
      <c r="A37" s="31"/>
      <c r="B37" s="96" t="s">
        <v>126</v>
      </c>
      <c r="D37" s="32"/>
    </row>
    <row r="38" spans="1:14" x14ac:dyDescent="0.25">
      <c r="A38" s="31"/>
      <c r="B38" s="97" t="s">
        <v>125</v>
      </c>
      <c r="D38" s="32"/>
    </row>
    <row r="39" spans="1:14" x14ac:dyDescent="0.25">
      <c r="A39" s="31"/>
      <c r="B39" s="96" t="s">
        <v>59</v>
      </c>
      <c r="D39" s="32"/>
    </row>
    <row r="40" spans="1:14" x14ac:dyDescent="0.25">
      <c r="A40" s="31"/>
      <c r="B40" s="96" t="s">
        <v>55</v>
      </c>
      <c r="D40" s="32"/>
    </row>
    <row r="41" spans="1:14" x14ac:dyDescent="0.25">
      <c r="A41" s="31"/>
      <c r="B41" s="96" t="s">
        <v>56</v>
      </c>
      <c r="D41" s="32"/>
    </row>
    <row r="42" spans="1:14" x14ac:dyDescent="0.25">
      <c r="A42" s="31" t="s">
        <v>28</v>
      </c>
      <c r="B42" s="33" t="s">
        <v>94</v>
      </c>
      <c r="D42" s="32"/>
    </row>
    <row r="43" spans="1:14" x14ac:dyDescent="0.25">
      <c r="A43" s="31" t="s">
        <v>28</v>
      </c>
      <c r="B43" s="33" t="s">
        <v>95</v>
      </c>
      <c r="D43" s="32"/>
    </row>
    <row r="44" spans="1:14" x14ac:dyDescent="0.25">
      <c r="A44" s="31"/>
      <c r="B44" s="33"/>
      <c r="D44" s="32"/>
    </row>
    <row r="45" spans="1:14" x14ac:dyDescent="0.25">
      <c r="A45" s="31"/>
      <c r="B45" s="33"/>
      <c r="D45" s="32"/>
    </row>
    <row r="46" spans="1:14" x14ac:dyDescent="0.25">
      <c r="A46" s="31"/>
      <c r="B46" s="33"/>
      <c r="D46" s="32"/>
    </row>
    <row r="47" spans="1:14" x14ac:dyDescent="0.25">
      <c r="A47" s="31"/>
      <c r="B47" s="33"/>
      <c r="D47" s="32"/>
    </row>
    <row r="48" spans="1:14" x14ac:dyDescent="0.25">
      <c r="A48" s="31"/>
      <c r="B48" s="33"/>
      <c r="D48" s="32"/>
    </row>
    <row r="49" spans="1:14" x14ac:dyDescent="0.25">
      <c r="A49" s="31"/>
      <c r="B49" s="33"/>
      <c r="D49" s="32"/>
    </row>
    <row r="50" spans="1:14" x14ac:dyDescent="0.25">
      <c r="A50" s="31"/>
      <c r="B50" s="33"/>
      <c r="D50" s="32"/>
    </row>
    <row r="51" spans="1:14" x14ac:dyDescent="0.25">
      <c r="A51" s="31"/>
      <c r="B51" s="33"/>
      <c r="D51" s="32"/>
    </row>
    <row r="52" spans="1:14" x14ac:dyDescent="0.25">
      <c r="B52" s="33"/>
      <c r="D52" s="32"/>
    </row>
    <row r="53" spans="1:14" ht="15" customHeight="1" x14ac:dyDescent="0.25">
      <c r="A53" s="98" t="s">
        <v>69</v>
      </c>
      <c r="B53" s="99"/>
      <c r="C53" s="98"/>
      <c r="D53" s="99"/>
      <c r="E53" s="98"/>
      <c r="F53" s="98"/>
      <c r="G53" s="98"/>
      <c r="H53" s="98"/>
      <c r="I53" s="98"/>
      <c r="J53" s="98"/>
      <c r="K53" s="98"/>
      <c r="L53" s="98"/>
      <c r="M53" s="98"/>
      <c r="N53" s="98"/>
    </row>
    <row r="54" spans="1:14" x14ac:dyDescent="0.25">
      <c r="A54" s="345"/>
      <c r="B54" s="345"/>
      <c r="C54" s="345"/>
      <c r="D54" s="345"/>
      <c r="E54" s="345"/>
      <c r="F54" s="345"/>
      <c r="G54" s="345"/>
      <c r="H54" s="345"/>
      <c r="I54" s="345"/>
      <c r="J54" s="345"/>
      <c r="K54" s="345"/>
      <c r="L54" s="345"/>
      <c r="M54" s="345"/>
      <c r="N54" s="345"/>
    </row>
    <row r="55" spans="1:14" x14ac:dyDescent="0.25">
      <c r="A55" s="345"/>
      <c r="B55" s="345"/>
      <c r="C55" s="345"/>
      <c r="D55" s="345"/>
      <c r="E55" s="345"/>
      <c r="F55" s="345"/>
      <c r="G55" s="345"/>
      <c r="H55" s="345"/>
      <c r="I55" s="345"/>
      <c r="J55" s="345"/>
      <c r="K55" s="345"/>
      <c r="L55" s="345"/>
      <c r="M55" s="345"/>
      <c r="N55" s="345"/>
    </row>
    <row r="56" spans="1:14" x14ac:dyDescent="0.25">
      <c r="A56" s="345"/>
      <c r="B56" s="345"/>
      <c r="C56" s="345"/>
      <c r="D56" s="345"/>
      <c r="E56" s="345"/>
      <c r="F56" s="345"/>
      <c r="G56" s="345"/>
      <c r="H56" s="345"/>
      <c r="I56" s="345"/>
      <c r="J56" s="345"/>
      <c r="K56" s="345"/>
      <c r="L56" s="345"/>
      <c r="M56" s="345"/>
      <c r="N56" s="345"/>
    </row>
    <row r="57" spans="1:14" x14ac:dyDescent="0.25">
      <c r="A57" s="345"/>
      <c r="B57" s="345"/>
      <c r="C57" s="345"/>
      <c r="D57" s="345"/>
      <c r="E57" s="345"/>
      <c r="F57" s="345"/>
      <c r="G57" s="345"/>
      <c r="H57" s="345"/>
      <c r="I57" s="345"/>
      <c r="J57" s="345"/>
      <c r="K57" s="345"/>
      <c r="L57" s="345"/>
      <c r="M57" s="345"/>
      <c r="N57" s="345"/>
    </row>
    <row r="58" spans="1:14" x14ac:dyDescent="0.25">
      <c r="A58" s="345"/>
      <c r="B58" s="345"/>
      <c r="C58" s="345"/>
      <c r="D58" s="345"/>
      <c r="E58" s="345"/>
      <c r="F58" s="345"/>
      <c r="G58" s="345"/>
      <c r="H58" s="345"/>
      <c r="I58" s="345"/>
      <c r="J58" s="345"/>
      <c r="K58" s="345"/>
      <c r="L58" s="345"/>
      <c r="M58" s="345"/>
      <c r="N58" s="345"/>
    </row>
    <row r="59" spans="1:14" ht="15" customHeight="1" x14ac:dyDescent="0.25">
      <c r="A59" s="344" t="s">
        <v>96</v>
      </c>
      <c r="B59" s="344"/>
      <c r="C59" s="344"/>
      <c r="D59" s="344"/>
      <c r="E59" s="344"/>
      <c r="F59" s="344"/>
      <c r="G59" s="344"/>
      <c r="H59" s="344"/>
      <c r="I59" s="344"/>
      <c r="J59" s="344"/>
      <c r="K59" s="344"/>
      <c r="L59" s="344"/>
      <c r="M59" s="344"/>
      <c r="N59" s="344"/>
    </row>
    <row r="60" spans="1:14" x14ac:dyDescent="0.25">
      <c r="A60" s="344"/>
      <c r="B60" s="344"/>
      <c r="C60" s="344"/>
      <c r="D60" s="344"/>
      <c r="E60" s="344"/>
      <c r="F60" s="344"/>
      <c r="G60" s="344"/>
      <c r="H60" s="344"/>
      <c r="I60" s="344"/>
      <c r="J60" s="344"/>
      <c r="K60" s="344"/>
      <c r="L60" s="344"/>
      <c r="M60" s="344"/>
      <c r="N60" s="344"/>
    </row>
    <row r="61" spans="1:14" x14ac:dyDescent="0.25">
      <c r="A61" s="344"/>
      <c r="B61" s="344"/>
      <c r="C61" s="344"/>
      <c r="D61" s="344"/>
      <c r="E61" s="344"/>
      <c r="F61" s="344"/>
      <c r="G61" s="344"/>
      <c r="H61" s="344"/>
      <c r="I61" s="344"/>
      <c r="J61" s="344"/>
      <c r="K61" s="344"/>
      <c r="L61" s="344"/>
      <c r="M61" s="344"/>
      <c r="N61" s="344"/>
    </row>
    <row r="62" spans="1:14" x14ac:dyDescent="0.25">
      <c r="A62" s="344"/>
      <c r="B62" s="344"/>
      <c r="C62" s="344"/>
      <c r="D62" s="344"/>
      <c r="E62" s="344"/>
      <c r="F62" s="344"/>
      <c r="G62" s="344"/>
      <c r="H62" s="344"/>
      <c r="I62" s="344"/>
      <c r="J62" s="344"/>
      <c r="K62" s="344"/>
      <c r="L62" s="344"/>
      <c r="M62" s="344"/>
      <c r="N62" s="344"/>
    </row>
    <row r="63" spans="1:14" x14ac:dyDescent="0.25">
      <c r="A63" s="95"/>
      <c r="B63" s="95"/>
      <c r="C63" s="95"/>
      <c r="D63" s="95"/>
      <c r="E63" s="95"/>
      <c r="F63" s="95"/>
    </row>
  </sheetData>
  <mergeCells count="26">
    <mergeCell ref="P1:T4"/>
    <mergeCell ref="A1:N1"/>
    <mergeCell ref="A3:A4"/>
    <mergeCell ref="B21:N22"/>
    <mergeCell ref="A15:N15"/>
    <mergeCell ref="A11:A12"/>
    <mergeCell ref="B11:N13"/>
    <mergeCell ref="A9:A10"/>
    <mergeCell ref="B9:N10"/>
    <mergeCell ref="A2:N2"/>
    <mergeCell ref="A19:A20"/>
    <mergeCell ref="A16:A18"/>
    <mergeCell ref="A21:A22"/>
    <mergeCell ref="A7:A8"/>
    <mergeCell ref="B7:N8"/>
    <mergeCell ref="A5:A6"/>
    <mergeCell ref="B5:N6"/>
    <mergeCell ref="B3:N4"/>
    <mergeCell ref="A59:N62"/>
    <mergeCell ref="A54:N58"/>
    <mergeCell ref="B29:N30"/>
    <mergeCell ref="B31:N32"/>
    <mergeCell ref="A29:A30"/>
    <mergeCell ref="A28:N28"/>
    <mergeCell ref="A25:A26"/>
    <mergeCell ref="A23:A24"/>
  </mergeCells>
  <printOptions horizontalCentered="1"/>
  <pageMargins left="0.7" right="0.7" top="0.75" bottom="0.75" header="0.3" footer="0.3"/>
  <pageSetup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1C96B-BAA2-4148-9073-44EFF7446343}">
  <sheetPr>
    <tabColor rgb="FF00CC99"/>
  </sheetPr>
  <dimension ref="A1:Z44"/>
  <sheetViews>
    <sheetView workbookViewId="0"/>
  </sheetViews>
  <sheetFormatPr defaultRowHeight="15" x14ac:dyDescent="0.25"/>
  <cols>
    <col min="1" max="1" width="15.42578125" customWidth="1"/>
    <col min="2" max="2" width="24.7109375" customWidth="1"/>
    <col min="3" max="3" width="2.7109375" bestFit="1" customWidth="1"/>
    <col min="6" max="7" width="9.140625" customWidth="1"/>
    <col min="8" max="8" width="11" customWidth="1"/>
    <col min="9" max="9" width="1.85546875" customWidth="1"/>
    <col min="12" max="12" width="19.42578125" customWidth="1"/>
    <col min="13" max="14" width="2.7109375" bestFit="1" customWidth="1"/>
    <col min="17" max="17" width="14.5703125" customWidth="1"/>
    <col min="18" max="18" width="1.85546875" customWidth="1"/>
    <col min="21" max="21" width="21.5703125" customWidth="1"/>
    <col min="22" max="23" width="2.7109375" bestFit="1" customWidth="1"/>
    <col min="26" max="26" width="11.5703125" customWidth="1"/>
  </cols>
  <sheetData>
    <row r="1" spans="1:26" x14ac:dyDescent="0.25">
      <c r="A1" s="86" t="s">
        <v>97</v>
      </c>
      <c r="B1" s="86"/>
      <c r="C1" s="86"/>
      <c r="D1" s="86"/>
      <c r="E1" s="86"/>
      <c r="F1" s="86"/>
      <c r="G1" s="86"/>
      <c r="H1" s="86"/>
      <c r="I1" s="86"/>
      <c r="J1" s="86"/>
      <c r="K1" s="86"/>
      <c r="L1" s="86"/>
      <c r="M1" s="86"/>
      <c r="N1" s="86"/>
      <c r="O1" s="86"/>
      <c r="P1" s="86"/>
      <c r="Q1" s="86"/>
      <c r="R1" s="86"/>
      <c r="S1" s="86"/>
      <c r="T1" s="78"/>
      <c r="U1" s="78"/>
      <c r="V1" s="78"/>
      <c r="W1" s="78"/>
      <c r="X1" s="78"/>
      <c r="Y1" s="78"/>
      <c r="Z1" s="78"/>
    </row>
    <row r="2" spans="1:26" ht="15.75" thickBot="1" x14ac:dyDescent="0.3">
      <c r="A2" s="21" t="s">
        <v>37</v>
      </c>
      <c r="B2" s="17"/>
      <c r="C2" s="20"/>
      <c r="D2" s="17"/>
      <c r="E2" s="17"/>
      <c r="F2" s="17"/>
      <c r="G2" s="17"/>
      <c r="H2" s="17"/>
      <c r="I2" s="17"/>
      <c r="J2" s="17"/>
      <c r="K2" s="17"/>
      <c r="L2" s="17"/>
      <c r="M2" s="17"/>
      <c r="N2" s="17"/>
      <c r="O2" s="17"/>
      <c r="P2" s="17"/>
      <c r="Q2" s="17"/>
      <c r="R2" s="17"/>
      <c r="S2" s="17"/>
      <c r="T2" s="87"/>
      <c r="U2" s="87"/>
      <c r="V2" s="87"/>
      <c r="W2" s="87"/>
      <c r="X2" s="87"/>
      <c r="Y2" s="87"/>
      <c r="Z2" s="87"/>
    </row>
    <row r="3" spans="1:26" ht="15.75" thickBot="1" x14ac:dyDescent="0.3">
      <c r="A3" s="16" t="s">
        <v>21</v>
      </c>
      <c r="B3" s="79">
        <v>2016</v>
      </c>
      <c r="C3" s="80" t="s">
        <v>24</v>
      </c>
    </row>
    <row r="4" spans="1:26" x14ac:dyDescent="0.25">
      <c r="A4" s="366" t="s">
        <v>114</v>
      </c>
      <c r="B4" s="367"/>
      <c r="C4" s="367"/>
      <c r="D4" s="367"/>
      <c r="E4" s="105">
        <f>B3</f>
        <v>2016</v>
      </c>
      <c r="F4" s="103"/>
      <c r="G4" s="103"/>
      <c r="H4" s="104"/>
      <c r="J4" s="366" t="s">
        <v>115</v>
      </c>
      <c r="K4" s="367"/>
      <c r="L4" s="367"/>
      <c r="M4" s="367"/>
      <c r="N4" s="367"/>
      <c r="O4" s="105">
        <f>B3</f>
        <v>2016</v>
      </c>
      <c r="P4" s="103"/>
      <c r="Q4" s="104"/>
      <c r="S4" s="366" t="s">
        <v>116</v>
      </c>
      <c r="T4" s="367"/>
      <c r="U4" s="367"/>
      <c r="V4" s="367"/>
      <c r="W4" s="367"/>
      <c r="X4" s="105">
        <f>B3</f>
        <v>2016</v>
      </c>
      <c r="Y4" s="103"/>
      <c r="Z4" s="104"/>
    </row>
    <row r="5" spans="1:26" x14ac:dyDescent="0.25">
      <c r="A5" s="81"/>
      <c r="B5" s="37"/>
      <c r="C5" s="37"/>
      <c r="D5" s="37"/>
      <c r="E5" s="37"/>
      <c r="F5" s="37"/>
      <c r="G5" s="37"/>
      <c r="H5" s="82"/>
      <c r="J5" s="81"/>
      <c r="K5" s="37"/>
      <c r="L5" s="37"/>
      <c r="M5" s="37"/>
      <c r="N5" s="37"/>
      <c r="O5" s="37"/>
      <c r="P5" s="37"/>
      <c r="Q5" s="82"/>
      <c r="S5" s="81"/>
      <c r="T5" s="37"/>
      <c r="U5" s="37"/>
      <c r="V5" s="37"/>
      <c r="W5" s="37"/>
      <c r="X5" s="37"/>
      <c r="Y5" s="37"/>
      <c r="Z5" s="82"/>
    </row>
    <row r="6" spans="1:26" x14ac:dyDescent="0.25">
      <c r="A6" s="81"/>
      <c r="B6" s="37"/>
      <c r="C6" s="37"/>
      <c r="D6" s="37"/>
      <c r="E6" s="37"/>
      <c r="F6" s="37"/>
      <c r="G6" s="37"/>
      <c r="H6" s="82"/>
      <c r="J6" s="81"/>
      <c r="K6" s="37"/>
      <c r="L6" s="37"/>
      <c r="M6" s="37"/>
      <c r="N6" s="37"/>
      <c r="O6" s="37"/>
      <c r="P6" s="37"/>
      <c r="Q6" s="82"/>
      <c r="S6" s="81"/>
      <c r="T6" s="37"/>
      <c r="U6" s="37"/>
      <c r="V6" s="37"/>
      <c r="W6" s="37"/>
      <c r="X6" s="37"/>
      <c r="Y6" s="37"/>
      <c r="Z6" s="82"/>
    </row>
    <row r="7" spans="1:26" x14ac:dyDescent="0.25">
      <c r="A7" s="81"/>
      <c r="B7" s="37"/>
      <c r="C7" s="37"/>
      <c r="D7" s="37"/>
      <c r="E7" s="37"/>
      <c r="F7" s="37"/>
      <c r="G7" s="37"/>
      <c r="H7" s="82"/>
      <c r="J7" s="81"/>
      <c r="K7" s="37"/>
      <c r="L7" s="37"/>
      <c r="M7" s="37"/>
      <c r="N7" s="37"/>
      <c r="O7" s="37"/>
      <c r="P7" s="37"/>
      <c r="Q7" s="82"/>
      <c r="S7" s="81"/>
      <c r="T7" s="37"/>
      <c r="U7" s="37"/>
      <c r="V7" s="37"/>
      <c r="W7" s="37"/>
      <c r="X7" s="37"/>
      <c r="Y7" s="37"/>
      <c r="Z7" s="82"/>
    </row>
    <row r="8" spans="1:26" x14ac:dyDescent="0.25">
      <c r="A8" s="81"/>
      <c r="B8" s="37"/>
      <c r="C8" s="37"/>
      <c r="D8" s="37"/>
      <c r="E8" s="37"/>
      <c r="F8" s="37"/>
      <c r="G8" s="37"/>
      <c r="H8" s="82"/>
      <c r="J8" s="81"/>
      <c r="K8" s="37"/>
      <c r="L8" s="37"/>
      <c r="M8" s="37"/>
      <c r="N8" s="37"/>
      <c r="O8" s="37"/>
      <c r="P8" s="37"/>
      <c r="Q8" s="82"/>
      <c r="S8" s="81"/>
      <c r="T8" s="37"/>
      <c r="U8" s="37"/>
      <c r="V8" s="37"/>
      <c r="W8" s="37"/>
      <c r="X8" s="37"/>
      <c r="Y8" s="37"/>
      <c r="Z8" s="82"/>
    </row>
    <row r="9" spans="1:26" x14ac:dyDescent="0.25">
      <c r="A9" s="81"/>
      <c r="B9" s="37"/>
      <c r="C9" s="37"/>
      <c r="D9" s="37"/>
      <c r="E9" s="37"/>
      <c r="F9" s="37"/>
      <c r="G9" s="37"/>
      <c r="H9" s="82"/>
      <c r="J9" s="81"/>
      <c r="K9" s="37"/>
      <c r="L9" s="37"/>
      <c r="M9" s="37"/>
      <c r="N9" s="37"/>
      <c r="O9" s="37"/>
      <c r="P9" s="37"/>
      <c r="Q9" s="82"/>
      <c r="S9" s="81"/>
      <c r="T9" s="37"/>
      <c r="U9" s="37"/>
      <c r="V9" s="37"/>
      <c r="W9" s="37"/>
      <c r="X9" s="37"/>
      <c r="Y9" s="37"/>
      <c r="Z9" s="82"/>
    </row>
    <row r="10" spans="1:26" x14ac:dyDescent="0.25">
      <c r="A10" s="81"/>
      <c r="B10" s="37"/>
      <c r="C10" s="37"/>
      <c r="D10" s="37"/>
      <c r="E10" s="37"/>
      <c r="F10" s="37"/>
      <c r="G10" s="37"/>
      <c r="H10" s="82"/>
      <c r="J10" s="81"/>
      <c r="K10" s="37"/>
      <c r="L10" s="37"/>
      <c r="M10" s="37"/>
      <c r="N10" s="37"/>
      <c r="O10" s="37"/>
      <c r="P10" s="37"/>
      <c r="Q10" s="82"/>
      <c r="S10" s="81"/>
      <c r="T10" s="37"/>
      <c r="U10" s="37"/>
      <c r="V10" s="37"/>
      <c r="W10" s="37"/>
      <c r="X10" s="37"/>
      <c r="Y10" s="37"/>
      <c r="Z10" s="82"/>
    </row>
    <row r="11" spans="1:26" x14ac:dyDescent="0.25">
      <c r="A11" s="81"/>
      <c r="B11" s="37"/>
      <c r="C11" s="37"/>
      <c r="D11" s="37"/>
      <c r="E11" s="37"/>
      <c r="F11" s="37"/>
      <c r="G11" s="37"/>
      <c r="H11" s="82"/>
      <c r="J11" s="81"/>
      <c r="K11" s="37"/>
      <c r="L11" s="37"/>
      <c r="M11" s="37"/>
      <c r="N11" s="37"/>
      <c r="O11" s="37"/>
      <c r="P11" s="37"/>
      <c r="Q11" s="82"/>
      <c r="S11" s="81"/>
      <c r="T11" s="37"/>
      <c r="U11" s="37"/>
      <c r="V11" s="37"/>
      <c r="W11" s="37"/>
      <c r="X11" s="37"/>
      <c r="Y11" s="37"/>
      <c r="Z11" s="82"/>
    </row>
    <row r="12" spans="1:26" x14ac:dyDescent="0.25">
      <c r="A12" s="81"/>
      <c r="B12" s="37"/>
      <c r="C12" s="37"/>
      <c r="D12" s="37"/>
      <c r="E12" s="37"/>
      <c r="F12" s="37"/>
      <c r="G12" s="37"/>
      <c r="H12" s="82"/>
      <c r="J12" s="81"/>
      <c r="K12" s="37"/>
      <c r="L12" s="37"/>
      <c r="M12" s="37"/>
      <c r="N12" s="37"/>
      <c r="O12" s="37"/>
      <c r="P12" s="37"/>
      <c r="Q12" s="82"/>
      <c r="S12" s="81"/>
      <c r="T12" s="37"/>
      <c r="U12" s="37"/>
      <c r="V12" s="37"/>
      <c r="W12" s="37"/>
      <c r="X12" s="37"/>
      <c r="Y12" s="37"/>
      <c r="Z12" s="82"/>
    </row>
    <row r="13" spans="1:26" x14ac:dyDescent="0.25">
      <c r="A13" s="81"/>
      <c r="B13" s="37"/>
      <c r="C13" s="37"/>
      <c r="D13" s="37"/>
      <c r="E13" s="37"/>
      <c r="F13" s="37"/>
      <c r="G13" s="37"/>
      <c r="H13" s="82"/>
      <c r="J13" s="81"/>
      <c r="K13" s="37"/>
      <c r="L13" s="37"/>
      <c r="M13" s="37"/>
      <c r="N13" s="37"/>
      <c r="O13" s="37"/>
      <c r="P13" s="37"/>
      <c r="Q13" s="82"/>
      <c r="S13" s="81"/>
      <c r="T13" s="37"/>
      <c r="U13" s="37"/>
      <c r="V13" s="37"/>
      <c r="W13" s="37"/>
      <c r="X13" s="37"/>
      <c r="Y13" s="37"/>
      <c r="Z13" s="82"/>
    </row>
    <row r="14" spans="1:26" x14ac:dyDescent="0.25">
      <c r="A14" s="81"/>
      <c r="B14" s="37"/>
      <c r="C14" s="37"/>
      <c r="D14" s="37"/>
      <c r="E14" s="37"/>
      <c r="F14" s="37"/>
      <c r="G14" s="37"/>
      <c r="H14" s="82"/>
      <c r="J14" s="81"/>
      <c r="K14" s="37"/>
      <c r="L14" s="37"/>
      <c r="M14" s="37"/>
      <c r="N14" s="37"/>
      <c r="O14" s="37"/>
      <c r="P14" s="37"/>
      <c r="Q14" s="82"/>
      <c r="S14" s="81"/>
      <c r="T14" s="37"/>
      <c r="U14" s="37"/>
      <c r="V14" s="37"/>
      <c r="W14" s="37"/>
      <c r="X14" s="37"/>
      <c r="Y14" s="37"/>
      <c r="Z14" s="82"/>
    </row>
    <row r="15" spans="1:26" x14ac:dyDescent="0.25">
      <c r="A15" s="81"/>
      <c r="B15" s="37"/>
      <c r="C15" s="37"/>
      <c r="D15" s="37"/>
      <c r="E15" s="37"/>
      <c r="F15" s="37"/>
      <c r="G15" s="37"/>
      <c r="H15" s="82"/>
      <c r="J15" s="81"/>
      <c r="K15" s="37"/>
      <c r="L15" s="37"/>
      <c r="M15" s="37"/>
      <c r="N15" s="37"/>
      <c r="O15" s="37"/>
      <c r="P15" s="37"/>
      <c r="Q15" s="82"/>
      <c r="S15" s="81"/>
      <c r="T15" s="37"/>
      <c r="U15" s="37"/>
      <c r="V15" s="37"/>
      <c r="W15" s="37"/>
      <c r="X15" s="37"/>
      <c r="Y15" s="37"/>
      <c r="Z15" s="82"/>
    </row>
    <row r="16" spans="1:26" x14ac:dyDescent="0.25">
      <c r="A16" s="81"/>
      <c r="B16" s="37"/>
      <c r="C16" s="37"/>
      <c r="D16" s="37"/>
      <c r="E16" s="37"/>
      <c r="F16" s="37"/>
      <c r="G16" s="37"/>
      <c r="H16" s="82"/>
      <c r="J16" s="81"/>
      <c r="K16" s="37"/>
      <c r="L16" s="37"/>
      <c r="M16" s="37"/>
      <c r="N16" s="37"/>
      <c r="O16" s="37"/>
      <c r="P16" s="37"/>
      <c r="Q16" s="82"/>
      <c r="S16" s="81"/>
      <c r="T16" s="37"/>
      <c r="U16" s="37"/>
      <c r="V16" s="37"/>
      <c r="W16" s="37"/>
      <c r="X16" s="37"/>
      <c r="Y16" s="37"/>
      <c r="Z16" s="82"/>
    </row>
    <row r="17" spans="1:26" x14ac:dyDescent="0.25">
      <c r="A17" s="81"/>
      <c r="B17" s="37"/>
      <c r="C17" s="37"/>
      <c r="D17" s="37"/>
      <c r="E17" s="37"/>
      <c r="F17" s="37"/>
      <c r="G17" s="37"/>
      <c r="H17" s="82"/>
      <c r="J17" s="81"/>
      <c r="K17" s="37"/>
      <c r="L17" s="37"/>
      <c r="M17" s="37"/>
      <c r="N17" s="37"/>
      <c r="O17" s="37"/>
      <c r="P17" s="37"/>
      <c r="Q17" s="82"/>
      <c r="S17" s="81"/>
      <c r="T17" s="37"/>
      <c r="U17" s="37"/>
      <c r="V17" s="37"/>
      <c r="W17" s="37"/>
      <c r="X17" s="37"/>
      <c r="Y17" s="37"/>
      <c r="Z17" s="82"/>
    </row>
    <row r="18" spans="1:26" x14ac:dyDescent="0.25">
      <c r="A18" s="81"/>
      <c r="B18" s="37"/>
      <c r="C18" s="37"/>
      <c r="D18" s="37"/>
      <c r="E18" s="37"/>
      <c r="F18" s="37"/>
      <c r="G18" s="37"/>
      <c r="H18" s="82"/>
      <c r="J18" s="81"/>
      <c r="K18" s="37"/>
      <c r="L18" s="37"/>
      <c r="M18" s="37"/>
      <c r="N18" s="37"/>
      <c r="O18" s="37"/>
      <c r="P18" s="37"/>
      <c r="Q18" s="82"/>
      <c r="S18" s="81"/>
      <c r="T18" s="37"/>
      <c r="U18" s="37"/>
      <c r="V18" s="37"/>
      <c r="W18" s="37"/>
      <c r="X18" s="37"/>
      <c r="Y18" s="37"/>
      <c r="Z18" s="82"/>
    </row>
    <row r="19" spans="1:26" x14ac:dyDescent="0.25">
      <c r="A19" s="81"/>
      <c r="B19" s="37"/>
      <c r="C19" s="37"/>
      <c r="D19" s="37"/>
      <c r="E19" s="37"/>
      <c r="F19" s="37"/>
      <c r="G19" s="37"/>
      <c r="H19" s="82"/>
      <c r="J19" s="81"/>
      <c r="K19" s="37"/>
      <c r="L19" s="37"/>
      <c r="M19" s="37"/>
      <c r="N19" s="37"/>
      <c r="O19" s="37"/>
      <c r="P19" s="37"/>
      <c r="Q19" s="82"/>
      <c r="S19" s="81"/>
      <c r="T19" s="37"/>
      <c r="U19" s="37"/>
      <c r="V19" s="37"/>
      <c r="W19" s="37"/>
      <c r="X19" s="37"/>
      <c r="Y19" s="37"/>
      <c r="Z19" s="82"/>
    </row>
    <row r="20" spans="1:26" x14ac:dyDescent="0.25">
      <c r="A20" s="81"/>
      <c r="B20" s="37"/>
      <c r="C20" s="37"/>
      <c r="D20" s="37"/>
      <c r="E20" s="37"/>
      <c r="F20" s="37"/>
      <c r="G20" s="37"/>
      <c r="H20" s="82"/>
      <c r="J20" s="81"/>
      <c r="K20" s="37"/>
      <c r="L20" s="37"/>
      <c r="M20" s="37"/>
      <c r="N20" s="37"/>
      <c r="O20" s="37"/>
      <c r="P20" s="37"/>
      <c r="Q20" s="82"/>
      <c r="S20" s="81"/>
      <c r="T20" s="37"/>
      <c r="U20" s="37"/>
      <c r="V20" s="37"/>
      <c r="W20" s="37"/>
      <c r="X20" s="37"/>
      <c r="Y20" s="37"/>
      <c r="Z20" s="82"/>
    </row>
    <row r="21" spans="1:26" x14ac:dyDescent="0.25">
      <c r="A21" s="81"/>
      <c r="B21" s="37"/>
      <c r="C21" s="37"/>
      <c r="D21" s="37"/>
      <c r="E21" s="37"/>
      <c r="F21" s="37"/>
      <c r="G21" s="37"/>
      <c r="H21" s="82"/>
      <c r="J21" s="81"/>
      <c r="K21" s="37"/>
      <c r="L21" s="37"/>
      <c r="M21" s="37"/>
      <c r="N21" s="37"/>
      <c r="O21" s="37"/>
      <c r="P21" s="37"/>
      <c r="Q21" s="82"/>
      <c r="S21" s="81"/>
      <c r="T21" s="37"/>
      <c r="U21" s="37"/>
      <c r="V21" s="37"/>
      <c r="W21" s="37"/>
      <c r="X21" s="37"/>
      <c r="Y21" s="37"/>
      <c r="Z21" s="82"/>
    </row>
    <row r="22" spans="1:26" x14ac:dyDescent="0.25">
      <c r="A22" s="81"/>
      <c r="B22" s="37"/>
      <c r="C22" s="37"/>
      <c r="D22" s="37"/>
      <c r="E22" s="37"/>
      <c r="F22" s="37"/>
      <c r="G22" s="37"/>
      <c r="H22" s="82"/>
      <c r="J22" s="81"/>
      <c r="K22" s="37"/>
      <c r="L22" s="37"/>
      <c r="M22" s="37"/>
      <c r="N22" s="37"/>
      <c r="O22" s="37"/>
      <c r="P22" s="37"/>
      <c r="Q22" s="82"/>
      <c r="S22" s="81"/>
      <c r="T22" s="37"/>
      <c r="U22" s="37"/>
      <c r="V22" s="37"/>
      <c r="W22" s="37"/>
      <c r="X22" s="37"/>
      <c r="Y22" s="37"/>
      <c r="Z22" s="82"/>
    </row>
    <row r="23" spans="1:26" ht="15.75" thickBot="1" x14ac:dyDescent="0.3">
      <c r="A23" s="83"/>
      <c r="B23" s="84"/>
      <c r="C23" s="84"/>
      <c r="D23" s="84"/>
      <c r="E23" s="84"/>
      <c r="F23" s="84"/>
      <c r="G23" s="84"/>
      <c r="H23" s="85"/>
      <c r="J23" s="83"/>
      <c r="K23" s="84"/>
      <c r="L23" s="84"/>
      <c r="M23" s="84"/>
      <c r="N23" s="84"/>
      <c r="O23" s="84"/>
      <c r="P23" s="84"/>
      <c r="Q23" s="85"/>
      <c r="S23" s="83"/>
      <c r="T23" s="84"/>
      <c r="U23" s="84"/>
      <c r="V23" s="84"/>
      <c r="W23" s="84"/>
      <c r="X23" s="84"/>
      <c r="Y23" s="84"/>
      <c r="Z23" s="85"/>
    </row>
    <row r="24" spans="1:26" ht="15.75" thickBot="1" x14ac:dyDescent="0.3">
      <c r="A24" s="21" t="s">
        <v>34</v>
      </c>
      <c r="B24" s="17"/>
      <c r="C24" s="20"/>
      <c r="D24" s="17"/>
      <c r="E24" s="17"/>
      <c r="F24" s="17"/>
      <c r="G24" s="17"/>
      <c r="H24" s="17"/>
      <c r="I24" s="17"/>
      <c r="J24" s="17"/>
      <c r="K24" s="17"/>
      <c r="L24" s="87"/>
      <c r="M24" s="87"/>
      <c r="N24" s="87"/>
      <c r="O24" s="87"/>
      <c r="P24" s="87"/>
      <c r="Q24" s="87"/>
      <c r="R24" s="87"/>
      <c r="S24" s="87"/>
      <c r="T24" s="87"/>
      <c r="U24" s="87"/>
      <c r="V24" s="87"/>
      <c r="W24" s="87"/>
      <c r="X24" s="87"/>
      <c r="Y24" s="87"/>
      <c r="Z24" s="87"/>
    </row>
    <row r="25" spans="1:26" ht="15.75" thickBot="1" x14ac:dyDescent="0.3">
      <c r="A25" s="366" t="s">
        <v>98</v>
      </c>
      <c r="B25" s="367"/>
      <c r="C25" s="367"/>
      <c r="D25" s="103" t="str">
        <f>B26</f>
        <v>Bullied at school last year</v>
      </c>
      <c r="E25" s="147"/>
      <c r="F25" s="103"/>
      <c r="G25" s="103"/>
      <c r="H25" s="104"/>
      <c r="J25" s="366" t="s">
        <v>107</v>
      </c>
      <c r="K25" s="367"/>
      <c r="L25" s="367"/>
      <c r="M25" s="367"/>
      <c r="N25" s="103" t="str">
        <f>L26</f>
        <v>Witnessed Property Damage</v>
      </c>
      <c r="O25" s="147"/>
      <c r="P25" s="103"/>
      <c r="Q25" s="104"/>
      <c r="S25" s="366" t="s">
        <v>108</v>
      </c>
      <c r="T25" s="367"/>
      <c r="U25" s="367"/>
      <c r="V25" s="103" t="str">
        <f>U26</f>
        <v>Depression</v>
      </c>
      <c r="W25" s="103"/>
      <c r="X25" s="147"/>
      <c r="Y25" s="103"/>
      <c r="Z25" s="104"/>
    </row>
    <row r="26" spans="1:26" ht="15.75" thickBot="1" x14ac:dyDescent="0.3">
      <c r="A26" s="148" t="s">
        <v>22</v>
      </c>
      <c r="B26" s="23" t="s">
        <v>99</v>
      </c>
      <c r="C26" s="27" t="s">
        <v>24</v>
      </c>
      <c r="D26" s="37"/>
      <c r="E26" s="37"/>
      <c r="F26" s="37"/>
      <c r="G26" s="37"/>
      <c r="H26" s="82"/>
      <c r="J26" s="364" t="s">
        <v>22</v>
      </c>
      <c r="K26" s="365"/>
      <c r="L26" s="90" t="s">
        <v>105</v>
      </c>
      <c r="M26" s="27" t="s">
        <v>24</v>
      </c>
      <c r="N26" s="37"/>
      <c r="O26" s="37"/>
      <c r="P26" s="37"/>
      <c r="Q26" s="82"/>
      <c r="S26" s="364" t="s">
        <v>22</v>
      </c>
      <c r="T26" s="365"/>
      <c r="U26" s="90" t="s">
        <v>109</v>
      </c>
      <c r="V26" s="27" t="s">
        <v>24</v>
      </c>
      <c r="W26" s="37"/>
      <c r="X26" s="37"/>
      <c r="Y26" s="37"/>
      <c r="Z26" s="82"/>
    </row>
    <row r="27" spans="1:26" x14ac:dyDescent="0.25">
      <c r="A27" s="81"/>
      <c r="B27" s="37"/>
      <c r="C27" s="37"/>
      <c r="D27" s="37"/>
      <c r="E27" s="37"/>
      <c r="F27" s="37"/>
      <c r="G27" s="37"/>
      <c r="H27" s="82"/>
      <c r="J27" s="81"/>
      <c r="K27" s="37"/>
      <c r="L27" s="37"/>
      <c r="M27" s="37"/>
      <c r="N27" s="37"/>
      <c r="O27" s="37"/>
      <c r="P27" s="37"/>
      <c r="Q27" s="82"/>
      <c r="S27" s="81"/>
      <c r="T27" s="37"/>
      <c r="U27" s="37"/>
      <c r="V27" s="37"/>
      <c r="W27" s="37"/>
      <c r="X27" s="37"/>
      <c r="Y27" s="37"/>
      <c r="Z27" s="82"/>
    </row>
    <row r="28" spans="1:26" x14ac:dyDescent="0.25">
      <c r="A28" s="81"/>
      <c r="B28" s="37"/>
      <c r="C28" s="37"/>
      <c r="D28" s="37"/>
      <c r="E28" s="37"/>
      <c r="F28" s="37"/>
      <c r="G28" s="37"/>
      <c r="H28" s="82"/>
      <c r="J28" s="81"/>
      <c r="K28" s="37"/>
      <c r="L28" s="37"/>
      <c r="M28" s="37"/>
      <c r="N28" s="37"/>
      <c r="O28" s="37"/>
      <c r="P28" s="37"/>
      <c r="Q28" s="82"/>
      <c r="S28" s="81"/>
      <c r="T28" s="37"/>
      <c r="U28" s="37"/>
      <c r="V28" s="37"/>
      <c r="W28" s="37"/>
      <c r="X28" s="37"/>
      <c r="Y28" s="37"/>
      <c r="Z28" s="82"/>
    </row>
    <row r="29" spans="1:26" x14ac:dyDescent="0.25">
      <c r="A29" s="81"/>
      <c r="B29" s="37"/>
      <c r="C29" s="37"/>
      <c r="D29" s="37"/>
      <c r="E29" s="37"/>
      <c r="F29" s="37"/>
      <c r="G29" s="37"/>
      <c r="H29" s="82"/>
      <c r="J29" s="81"/>
      <c r="K29" s="37"/>
      <c r="L29" s="37"/>
      <c r="M29" s="37"/>
      <c r="N29" s="37"/>
      <c r="O29" s="37"/>
      <c r="P29" s="37"/>
      <c r="Q29" s="82"/>
      <c r="S29" s="81"/>
      <c r="T29" s="37"/>
      <c r="U29" s="37"/>
      <c r="V29" s="37"/>
      <c r="W29" s="37"/>
      <c r="X29" s="37"/>
      <c r="Y29" s="37"/>
      <c r="Z29" s="82"/>
    </row>
    <row r="30" spans="1:26" x14ac:dyDescent="0.25">
      <c r="A30" s="81"/>
      <c r="B30" s="37"/>
      <c r="C30" s="37"/>
      <c r="D30" s="37"/>
      <c r="E30" s="37"/>
      <c r="F30" s="37"/>
      <c r="G30" s="37"/>
      <c r="H30" s="82"/>
      <c r="J30" s="81"/>
      <c r="K30" s="37"/>
      <c r="L30" s="37"/>
      <c r="M30" s="37"/>
      <c r="N30" s="37"/>
      <c r="O30" s="37"/>
      <c r="P30" s="37"/>
      <c r="Q30" s="82"/>
      <c r="S30" s="81"/>
      <c r="T30" s="37"/>
      <c r="U30" s="37"/>
      <c r="V30" s="37"/>
      <c r="W30" s="37"/>
      <c r="X30" s="37"/>
      <c r="Y30" s="37"/>
      <c r="Z30" s="82"/>
    </row>
    <row r="31" spans="1:26" x14ac:dyDescent="0.25">
      <c r="A31" s="81"/>
      <c r="B31" s="37"/>
      <c r="C31" s="37"/>
      <c r="D31" s="37"/>
      <c r="E31" s="37"/>
      <c r="F31" s="37"/>
      <c r="G31" s="37"/>
      <c r="H31" s="82"/>
      <c r="J31" s="81"/>
      <c r="K31" s="37"/>
      <c r="L31" s="37"/>
      <c r="M31" s="37"/>
      <c r="N31" s="37"/>
      <c r="O31" s="37"/>
      <c r="P31" s="37"/>
      <c r="Q31" s="82"/>
      <c r="S31" s="81"/>
      <c r="T31" s="37"/>
      <c r="U31" s="37"/>
      <c r="V31" s="37"/>
      <c r="W31" s="37"/>
      <c r="X31" s="37"/>
      <c r="Y31" s="37"/>
      <c r="Z31" s="82"/>
    </row>
    <row r="32" spans="1:26" x14ac:dyDescent="0.25">
      <c r="A32" s="81"/>
      <c r="B32" s="37"/>
      <c r="C32" s="37"/>
      <c r="D32" s="37"/>
      <c r="E32" s="37"/>
      <c r="F32" s="37"/>
      <c r="G32" s="37"/>
      <c r="H32" s="82"/>
      <c r="J32" s="81"/>
      <c r="K32" s="37"/>
      <c r="L32" s="37"/>
      <c r="M32" s="37"/>
      <c r="N32" s="37"/>
      <c r="O32" s="37"/>
      <c r="P32" s="37"/>
      <c r="Q32" s="82"/>
      <c r="S32" s="81"/>
      <c r="T32" s="37"/>
      <c r="U32" s="37"/>
      <c r="V32" s="37"/>
      <c r="W32" s="37"/>
      <c r="X32" s="37"/>
      <c r="Y32" s="37"/>
      <c r="Z32" s="82"/>
    </row>
    <row r="33" spans="1:26" x14ac:dyDescent="0.25">
      <c r="A33" s="81"/>
      <c r="B33" s="37"/>
      <c r="C33" s="37"/>
      <c r="D33" s="37"/>
      <c r="E33" s="37"/>
      <c r="F33" s="37"/>
      <c r="G33" s="37"/>
      <c r="H33" s="82"/>
      <c r="J33" s="81"/>
      <c r="K33" s="37"/>
      <c r="L33" s="37"/>
      <c r="M33" s="37"/>
      <c r="N33" s="37"/>
      <c r="O33" s="37"/>
      <c r="P33" s="37"/>
      <c r="Q33" s="82"/>
      <c r="S33" s="81"/>
      <c r="T33" s="37"/>
      <c r="U33" s="37"/>
      <c r="V33" s="37"/>
      <c r="W33" s="37"/>
      <c r="X33" s="37"/>
      <c r="Y33" s="37"/>
      <c r="Z33" s="82"/>
    </row>
    <row r="34" spans="1:26" x14ac:dyDescent="0.25">
      <c r="A34" s="81"/>
      <c r="B34" s="37"/>
      <c r="C34" s="37"/>
      <c r="D34" s="37"/>
      <c r="E34" s="37"/>
      <c r="F34" s="37"/>
      <c r="G34" s="37"/>
      <c r="H34" s="82"/>
      <c r="J34" s="81"/>
      <c r="K34" s="37"/>
      <c r="L34" s="37"/>
      <c r="M34" s="37"/>
      <c r="N34" s="37"/>
      <c r="O34" s="37"/>
      <c r="P34" s="37"/>
      <c r="Q34" s="82"/>
      <c r="S34" s="81"/>
      <c r="T34" s="37"/>
      <c r="U34" s="37"/>
      <c r="V34" s="37"/>
      <c r="W34" s="37"/>
      <c r="X34" s="37"/>
      <c r="Y34" s="37"/>
      <c r="Z34" s="82"/>
    </row>
    <row r="35" spans="1:26" x14ac:dyDescent="0.25">
      <c r="A35" s="81"/>
      <c r="B35" s="37"/>
      <c r="C35" s="37"/>
      <c r="D35" s="37"/>
      <c r="E35" s="37"/>
      <c r="F35" s="37"/>
      <c r="G35" s="37"/>
      <c r="H35" s="82"/>
      <c r="J35" s="81"/>
      <c r="K35" s="37"/>
      <c r="L35" s="37"/>
      <c r="M35" s="37"/>
      <c r="N35" s="37"/>
      <c r="O35" s="37"/>
      <c r="P35" s="37"/>
      <c r="Q35" s="82"/>
      <c r="S35" s="81"/>
      <c r="T35" s="37"/>
      <c r="U35" s="37"/>
      <c r="V35" s="37"/>
      <c r="W35" s="37"/>
      <c r="X35" s="37"/>
      <c r="Y35" s="37"/>
      <c r="Z35" s="82"/>
    </row>
    <row r="36" spans="1:26" x14ac:dyDescent="0.25">
      <c r="A36" s="81"/>
      <c r="B36" s="37"/>
      <c r="C36" s="37"/>
      <c r="D36" s="37"/>
      <c r="E36" s="37"/>
      <c r="F36" s="37"/>
      <c r="G36" s="37"/>
      <c r="H36" s="82"/>
      <c r="J36" s="81"/>
      <c r="K36" s="37"/>
      <c r="L36" s="37"/>
      <c r="M36" s="37"/>
      <c r="N36" s="37"/>
      <c r="O36" s="37"/>
      <c r="P36" s="37"/>
      <c r="Q36" s="82"/>
      <c r="S36" s="81"/>
      <c r="T36" s="37"/>
      <c r="U36" s="37"/>
      <c r="V36" s="37"/>
      <c r="W36" s="37"/>
      <c r="X36" s="37"/>
      <c r="Y36" s="37"/>
      <c r="Z36" s="82"/>
    </row>
    <row r="37" spans="1:26" x14ac:dyDescent="0.25">
      <c r="A37" s="81"/>
      <c r="B37" s="37"/>
      <c r="C37" s="37"/>
      <c r="D37" s="37"/>
      <c r="E37" s="37"/>
      <c r="F37" s="37"/>
      <c r="G37" s="37"/>
      <c r="H37" s="82"/>
      <c r="J37" s="81"/>
      <c r="K37" s="37"/>
      <c r="L37" s="37"/>
      <c r="M37" s="37"/>
      <c r="N37" s="37"/>
      <c r="O37" s="37"/>
      <c r="P37" s="37"/>
      <c r="Q37" s="82"/>
      <c r="S37" s="81"/>
      <c r="T37" s="37"/>
      <c r="U37" s="37"/>
      <c r="V37" s="37"/>
      <c r="W37" s="37"/>
      <c r="X37" s="37"/>
      <c r="Y37" s="37"/>
      <c r="Z37" s="82"/>
    </row>
    <row r="38" spans="1:26" x14ac:dyDescent="0.25">
      <c r="A38" s="81"/>
      <c r="B38" s="37"/>
      <c r="C38" s="37"/>
      <c r="D38" s="37"/>
      <c r="E38" s="37"/>
      <c r="F38" s="37"/>
      <c r="G38" s="37"/>
      <c r="H38" s="82"/>
      <c r="J38" s="81"/>
      <c r="K38" s="37"/>
      <c r="L38" s="37"/>
      <c r="M38" s="37"/>
      <c r="N38" s="37"/>
      <c r="O38" s="37"/>
      <c r="P38" s="37"/>
      <c r="Q38" s="82"/>
      <c r="S38" s="81"/>
      <c r="T38" s="37"/>
      <c r="U38" s="37"/>
      <c r="V38" s="37"/>
      <c r="W38" s="37"/>
      <c r="X38" s="37"/>
      <c r="Y38" s="37"/>
      <c r="Z38" s="82"/>
    </row>
    <row r="39" spans="1:26" x14ac:dyDescent="0.25">
      <c r="A39" s="81"/>
      <c r="B39" s="37"/>
      <c r="C39" s="37"/>
      <c r="D39" s="37"/>
      <c r="E39" s="37"/>
      <c r="F39" s="37"/>
      <c r="G39" s="37"/>
      <c r="H39" s="82"/>
      <c r="J39" s="81"/>
      <c r="K39" s="37"/>
      <c r="L39" s="37"/>
      <c r="M39" s="37"/>
      <c r="N39" s="37"/>
      <c r="O39" s="37"/>
      <c r="P39" s="37"/>
      <c r="Q39" s="82"/>
      <c r="S39" s="81"/>
      <c r="T39" s="37"/>
      <c r="U39" s="37"/>
      <c r="V39" s="37"/>
      <c r="W39" s="37"/>
      <c r="X39" s="37"/>
      <c r="Y39" s="37"/>
      <c r="Z39" s="82"/>
    </row>
    <row r="40" spans="1:26" x14ac:dyDescent="0.25">
      <c r="A40" s="81"/>
      <c r="B40" s="37"/>
      <c r="C40" s="37"/>
      <c r="D40" s="37"/>
      <c r="E40" s="37"/>
      <c r="F40" s="37"/>
      <c r="G40" s="37"/>
      <c r="H40" s="82"/>
      <c r="J40" s="81"/>
      <c r="K40" s="37"/>
      <c r="L40" s="37"/>
      <c r="M40" s="37"/>
      <c r="N40" s="37"/>
      <c r="O40" s="37"/>
      <c r="P40" s="37"/>
      <c r="Q40" s="82"/>
      <c r="S40" s="81"/>
      <c r="T40" s="37"/>
      <c r="U40" s="37"/>
      <c r="V40" s="37"/>
      <c r="W40" s="37"/>
      <c r="X40" s="37"/>
      <c r="Y40" s="37"/>
      <c r="Z40" s="82"/>
    </row>
    <row r="41" spans="1:26" x14ac:dyDescent="0.25">
      <c r="A41" s="81"/>
      <c r="B41" s="37"/>
      <c r="C41" s="37"/>
      <c r="D41" s="37"/>
      <c r="E41" s="37"/>
      <c r="F41" s="37"/>
      <c r="G41" s="37"/>
      <c r="H41" s="82"/>
      <c r="J41" s="81"/>
      <c r="K41" s="37"/>
      <c r="L41" s="37"/>
      <c r="M41" s="37"/>
      <c r="N41" s="37"/>
      <c r="O41" s="37"/>
      <c r="P41" s="37"/>
      <c r="Q41" s="82"/>
      <c r="S41" s="81"/>
      <c r="T41" s="37"/>
      <c r="U41" s="37"/>
      <c r="V41" s="37"/>
      <c r="W41" s="37"/>
      <c r="X41" s="37"/>
      <c r="Y41" s="37"/>
      <c r="Z41" s="82"/>
    </row>
    <row r="42" spans="1:26" x14ac:dyDescent="0.25">
      <c r="A42" s="81"/>
      <c r="B42" s="37"/>
      <c r="C42" s="37"/>
      <c r="D42" s="37"/>
      <c r="E42" s="37"/>
      <c r="F42" s="37"/>
      <c r="G42" s="37"/>
      <c r="H42" s="82"/>
      <c r="J42" s="81"/>
      <c r="K42" s="37"/>
      <c r="L42" s="37"/>
      <c r="M42" s="37"/>
      <c r="N42" s="37"/>
      <c r="O42" s="37"/>
      <c r="P42" s="37"/>
      <c r="Q42" s="82"/>
      <c r="S42" s="81"/>
      <c r="T42" s="37"/>
      <c r="U42" s="37"/>
      <c r="V42" s="37"/>
      <c r="W42" s="37"/>
      <c r="X42" s="37"/>
      <c r="Y42" s="37"/>
      <c r="Z42" s="82"/>
    </row>
    <row r="43" spans="1:26" x14ac:dyDescent="0.25">
      <c r="A43" s="81"/>
      <c r="B43" s="37"/>
      <c r="C43" s="37"/>
      <c r="D43" s="37"/>
      <c r="E43" s="37"/>
      <c r="F43" s="37"/>
      <c r="G43" s="37"/>
      <c r="H43" s="82"/>
      <c r="J43" s="81"/>
      <c r="K43" s="37"/>
      <c r="L43" s="37"/>
      <c r="M43" s="37"/>
      <c r="N43" s="37"/>
      <c r="O43" s="37"/>
      <c r="P43" s="37"/>
      <c r="Q43" s="82"/>
      <c r="S43" s="81"/>
      <c r="T43" s="37"/>
      <c r="U43" s="37"/>
      <c r="V43" s="37"/>
      <c r="W43" s="37"/>
      <c r="X43" s="37"/>
      <c r="Y43" s="37"/>
      <c r="Z43" s="82"/>
    </row>
    <row r="44" spans="1:26" ht="15.75" thickBot="1" x14ac:dyDescent="0.3">
      <c r="A44" s="83"/>
      <c r="B44" s="84"/>
      <c r="C44" s="84"/>
      <c r="D44" s="84"/>
      <c r="E44" s="84"/>
      <c r="F44" s="84"/>
      <c r="G44" s="84"/>
      <c r="H44" s="85"/>
      <c r="J44" s="83"/>
      <c r="K44" s="84"/>
      <c r="L44" s="84"/>
      <c r="M44" s="84"/>
      <c r="N44" s="84"/>
      <c r="O44" s="84"/>
      <c r="P44" s="84"/>
      <c r="Q44" s="85"/>
      <c r="S44" s="83"/>
      <c r="T44" s="84"/>
      <c r="U44" s="84"/>
      <c r="V44" s="84"/>
      <c r="W44" s="84"/>
      <c r="X44" s="84"/>
      <c r="Y44" s="84"/>
      <c r="Z44" s="85"/>
    </row>
  </sheetData>
  <mergeCells count="8">
    <mergeCell ref="A4:D4"/>
    <mergeCell ref="J4:N4"/>
    <mergeCell ref="S4:W4"/>
    <mergeCell ref="J26:K26"/>
    <mergeCell ref="S26:T26"/>
    <mergeCell ref="A25:C25"/>
    <mergeCell ref="J25:M25"/>
    <mergeCell ref="S25:U25"/>
  </mergeCells>
  <dataValidations count="1">
    <dataValidation allowBlank="1" showInputMessage="1" showErrorMessage="1" prompt="Select the cell to the left to activate the drop-down menu." sqref="C3 C26 M26 V26" xr:uid="{0D1C1528-B917-4416-A758-8B25FE469FA6}"/>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49835175-78E4-4BA9-979F-6AC94B819B31}">
          <x14:formula1>
            <xm:f>'Behind the Scenes'!$C$43:$C$47</xm:f>
          </x14:formula1>
          <xm:sqref>V26</xm:sqref>
        </x14:dataValidation>
        <x14:dataValidation type="list" allowBlank="1" showInputMessage="1" showErrorMessage="1" xr:uid="{0B483611-1E00-473C-8474-B0B80E0C48FD}">
          <x14:formula1>
            <xm:f>'Behind the Scenes'!$C$37:$C$41</xm:f>
          </x14:formula1>
          <xm:sqref>M26</xm:sqref>
        </x14:dataValidation>
        <x14:dataValidation type="list" allowBlank="1" showInputMessage="1" showErrorMessage="1" xr:uid="{690658C0-717C-43A6-A560-98716B8011D7}">
          <x14:formula1>
            <xm:f>'Behind the Scenes'!$C$103:$C$109</xm:f>
          </x14:formula1>
          <xm:sqref>B26</xm:sqref>
        </x14:dataValidation>
        <x14:dataValidation type="list" allowBlank="1" showInputMessage="1" showErrorMessage="1" xr:uid="{EA8F4605-D01B-4344-B29E-E02EC4526395}">
          <x14:formula1>
            <xm:f>'Behind the Scenes'!$E$1:$G$1</xm:f>
          </x14:formula1>
          <xm:sqref>B3</xm:sqref>
        </x14:dataValidation>
        <x14:dataValidation type="list" allowBlank="1" showInputMessage="1" showErrorMessage="1" xr:uid="{094F6CE7-6AAE-4A5D-A71B-3519F27EB092}">
          <x14:formula1>
            <xm:f>'Behind the Scenes'!$C$111:$C$115</xm:f>
          </x14:formula1>
          <xm:sqref>L26</xm:sqref>
        </x14:dataValidation>
        <x14:dataValidation type="list" allowBlank="1" showInputMessage="1" showErrorMessage="1" xr:uid="{9E1E662B-C833-46F4-A8CC-F1EC19458443}">
          <x14:formula1>
            <xm:f>'Behind the Scenes'!$C$117:$C$121</xm:f>
          </x14:formula1>
          <xm:sqref>U26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0ADA-8B76-4CCB-BA84-97419847F2ED}">
  <sheetPr>
    <tabColor theme="9" tint="-0.249977111117893"/>
  </sheetPr>
  <dimension ref="A1:T19"/>
  <sheetViews>
    <sheetView workbookViewId="0"/>
  </sheetViews>
  <sheetFormatPr defaultRowHeight="15" x14ac:dyDescent="0.25"/>
  <cols>
    <col min="1" max="1" width="3.7109375" bestFit="1" customWidth="1"/>
    <col min="2" max="2" width="45.28515625" customWidth="1"/>
    <col min="3" max="5" width="0" hidden="1" customWidth="1"/>
    <col min="9" max="11" width="0" hidden="1" customWidth="1"/>
    <col min="15" max="17" width="0" hidden="1" customWidth="1"/>
  </cols>
  <sheetData>
    <row r="1" spans="1:20" x14ac:dyDescent="0.25">
      <c r="A1" s="15" t="s">
        <v>128</v>
      </c>
      <c r="B1" s="15"/>
      <c r="C1" s="15"/>
      <c r="D1" s="15"/>
      <c r="E1" s="15"/>
      <c r="F1" s="15"/>
      <c r="G1" s="15"/>
      <c r="H1" s="15"/>
      <c r="I1" s="15"/>
      <c r="J1" s="15"/>
      <c r="K1" s="15"/>
      <c r="L1" s="15"/>
      <c r="M1" s="15"/>
      <c r="N1" s="15"/>
      <c r="O1" s="15"/>
      <c r="P1" s="15"/>
      <c r="Q1" s="15"/>
      <c r="R1" s="15"/>
      <c r="S1" s="15"/>
      <c r="T1" s="15"/>
    </row>
    <row r="2" spans="1:20" x14ac:dyDescent="0.25">
      <c r="B2" s="361"/>
      <c r="C2" s="350" t="s">
        <v>25</v>
      </c>
      <c r="D2" s="351"/>
      <c r="E2" s="351"/>
      <c r="F2" s="351"/>
      <c r="G2" s="351"/>
      <c r="H2" s="352"/>
      <c r="I2" s="353" t="s">
        <v>26</v>
      </c>
      <c r="J2" s="354"/>
      <c r="K2" s="354"/>
      <c r="L2" s="354"/>
      <c r="M2" s="354"/>
      <c r="N2" s="355"/>
      <c r="O2" s="356" t="s">
        <v>27</v>
      </c>
      <c r="P2" s="357"/>
      <c r="Q2" s="357"/>
      <c r="R2" s="357"/>
      <c r="S2" s="357"/>
      <c r="T2" s="357"/>
    </row>
    <row r="3" spans="1:20" x14ac:dyDescent="0.25">
      <c r="B3" s="362"/>
      <c r="C3" s="163">
        <v>2010</v>
      </c>
      <c r="D3" s="163">
        <v>2012</v>
      </c>
      <c r="E3" s="163">
        <v>2014</v>
      </c>
      <c r="F3" s="163">
        <v>2016</v>
      </c>
      <c r="G3" s="163">
        <v>2018</v>
      </c>
      <c r="H3" s="163">
        <v>2020</v>
      </c>
      <c r="I3" s="164">
        <v>2010</v>
      </c>
      <c r="J3" s="164">
        <v>2012</v>
      </c>
      <c r="K3" s="164">
        <v>2014</v>
      </c>
      <c r="L3" s="164">
        <v>2016</v>
      </c>
      <c r="M3" s="164">
        <v>2018</v>
      </c>
      <c r="N3" s="164">
        <v>2020</v>
      </c>
      <c r="O3" s="165">
        <v>2010</v>
      </c>
      <c r="P3" s="165">
        <v>2012</v>
      </c>
      <c r="Q3" s="165">
        <v>2014</v>
      </c>
      <c r="R3" s="165">
        <v>2016</v>
      </c>
      <c r="S3" s="165">
        <v>2018</v>
      </c>
      <c r="T3" s="165">
        <v>2020</v>
      </c>
    </row>
    <row r="4" spans="1:20" x14ac:dyDescent="0.25">
      <c r="A4" s="368" t="s">
        <v>129</v>
      </c>
      <c r="B4" s="189" t="s">
        <v>132</v>
      </c>
      <c r="C4" s="166">
        <v>0.14699999999999999</v>
      </c>
      <c r="D4" s="166">
        <v>0.154</v>
      </c>
      <c r="E4" s="166">
        <v>0.16800000000000001</v>
      </c>
      <c r="F4" s="166">
        <v>0.127</v>
      </c>
      <c r="G4" s="166">
        <v>0.14599999999999999</v>
      </c>
      <c r="H4" s="166">
        <v>0.158</v>
      </c>
      <c r="I4" s="167">
        <v>0.14899999999999999</v>
      </c>
      <c r="J4" s="167">
        <v>0.14399999999999999</v>
      </c>
      <c r="K4" s="167">
        <v>0.14799999999999999</v>
      </c>
      <c r="L4" s="167">
        <v>0.17</v>
      </c>
      <c r="M4" s="167">
        <v>0.14299999999999999</v>
      </c>
      <c r="N4" s="168">
        <v>0.185</v>
      </c>
      <c r="O4" s="169">
        <v>0.14399999999999999</v>
      </c>
      <c r="P4" s="169">
        <v>0.16300000000000001</v>
      </c>
      <c r="Q4" s="169">
        <v>0.158</v>
      </c>
      <c r="R4" s="169">
        <v>0.186</v>
      </c>
      <c r="S4" s="170">
        <v>0.16600000000000001</v>
      </c>
      <c r="T4" s="171">
        <v>0.217</v>
      </c>
    </row>
    <row r="5" spans="1:20" x14ac:dyDescent="0.25">
      <c r="A5" s="359"/>
      <c r="B5" s="124" t="s">
        <v>133</v>
      </c>
      <c r="C5" s="43">
        <v>0.156</v>
      </c>
      <c r="D5" s="43">
        <v>0.14099999999999999</v>
      </c>
      <c r="E5" s="43">
        <v>0.13700000000000001</v>
      </c>
      <c r="F5" s="43">
        <v>0.15</v>
      </c>
      <c r="G5" s="43">
        <v>0.17299999999999999</v>
      </c>
      <c r="H5" s="43">
        <v>0.14799999999999999</v>
      </c>
      <c r="I5" s="49">
        <v>0.17</v>
      </c>
      <c r="J5" s="49">
        <v>0.191</v>
      </c>
      <c r="K5" s="49">
        <v>0.16</v>
      </c>
      <c r="L5" s="49">
        <v>0.153</v>
      </c>
      <c r="M5" s="49">
        <v>0.189</v>
      </c>
      <c r="N5" s="49">
        <v>0.17899999999999999</v>
      </c>
      <c r="O5" s="50">
        <v>0.14799999999999999</v>
      </c>
      <c r="P5" s="50">
        <v>0.16500000000000001</v>
      </c>
      <c r="Q5" s="50">
        <v>0.158</v>
      </c>
      <c r="R5" s="50">
        <v>0.16</v>
      </c>
      <c r="S5" s="50">
        <v>0.16600000000000001</v>
      </c>
      <c r="T5" s="50">
        <v>0.158</v>
      </c>
    </row>
    <row r="6" spans="1:20" x14ac:dyDescent="0.25">
      <c r="A6" s="359"/>
      <c r="B6" s="124" t="s">
        <v>134</v>
      </c>
      <c r="C6" s="42">
        <f>1-C4-C5</f>
        <v>0.69699999999999995</v>
      </c>
      <c r="D6" s="42">
        <f t="shared" ref="D6:T6" si="0">1-D4-D5</f>
        <v>0.70499999999999996</v>
      </c>
      <c r="E6" s="42">
        <f t="shared" si="0"/>
        <v>0.69499999999999995</v>
      </c>
      <c r="F6" s="42">
        <f t="shared" si="0"/>
        <v>0.72299999999999998</v>
      </c>
      <c r="G6" s="42">
        <f t="shared" si="0"/>
        <v>0.68100000000000005</v>
      </c>
      <c r="H6" s="42">
        <f t="shared" si="0"/>
        <v>0.69399999999999995</v>
      </c>
      <c r="I6" s="44">
        <f t="shared" si="0"/>
        <v>0.68099999999999994</v>
      </c>
      <c r="J6" s="44">
        <f t="shared" si="0"/>
        <v>0.66500000000000004</v>
      </c>
      <c r="K6" s="44">
        <f t="shared" si="0"/>
        <v>0.69199999999999995</v>
      </c>
      <c r="L6" s="44">
        <f t="shared" si="0"/>
        <v>0.67699999999999994</v>
      </c>
      <c r="M6" s="44">
        <f t="shared" si="0"/>
        <v>0.66799999999999993</v>
      </c>
      <c r="N6" s="44">
        <f t="shared" si="0"/>
        <v>0.6359999999999999</v>
      </c>
      <c r="O6" s="45">
        <f t="shared" si="0"/>
        <v>0.70799999999999996</v>
      </c>
      <c r="P6" s="45">
        <f t="shared" si="0"/>
        <v>0.67199999999999993</v>
      </c>
      <c r="Q6" s="45">
        <f t="shared" si="0"/>
        <v>0.68399999999999994</v>
      </c>
      <c r="R6" s="45">
        <f t="shared" si="0"/>
        <v>0.65400000000000003</v>
      </c>
      <c r="S6" s="45">
        <f t="shared" si="0"/>
        <v>0.66799999999999993</v>
      </c>
      <c r="T6" s="45">
        <f t="shared" si="0"/>
        <v>0.625</v>
      </c>
    </row>
    <row r="7" spans="1:20" x14ac:dyDescent="0.25">
      <c r="A7" s="359"/>
      <c r="B7" s="124" t="s">
        <v>135</v>
      </c>
      <c r="C7" s="46">
        <v>0.26800000000000002</v>
      </c>
      <c r="D7" s="46">
        <v>0.26300000000000001</v>
      </c>
      <c r="E7" s="46">
        <v>0.26800000000000002</v>
      </c>
      <c r="F7" s="46">
        <v>0.25900000000000001</v>
      </c>
      <c r="G7" s="46">
        <v>0.25600000000000001</v>
      </c>
      <c r="H7" s="46">
        <v>0.29099999999999998</v>
      </c>
      <c r="I7" s="159">
        <v>0.248</v>
      </c>
      <c r="J7" s="159">
        <v>0.27100000000000002</v>
      </c>
      <c r="K7" s="152">
        <v>0.30099999999999999</v>
      </c>
      <c r="L7" s="152">
        <v>0.31900000000000001</v>
      </c>
      <c r="M7" s="152">
        <v>0.313</v>
      </c>
      <c r="N7" s="51">
        <v>0.32</v>
      </c>
      <c r="O7" s="160">
        <v>0.26900000000000002</v>
      </c>
      <c r="P7" s="160">
        <v>0.27500000000000002</v>
      </c>
      <c r="Q7" s="153">
        <v>0.32800000000000001</v>
      </c>
      <c r="R7" s="153">
        <v>0.34899999999999998</v>
      </c>
      <c r="S7" s="153">
        <v>0.34300000000000003</v>
      </c>
      <c r="T7" s="52">
        <v>0.34599999999999997</v>
      </c>
    </row>
    <row r="8" spans="1:20" x14ac:dyDescent="0.25">
      <c r="A8" s="369"/>
      <c r="B8" s="190" t="s">
        <v>136</v>
      </c>
      <c r="C8" s="172">
        <v>0.48799999999999999</v>
      </c>
      <c r="D8" s="172">
        <v>0.46899999999999997</v>
      </c>
      <c r="E8" s="172">
        <v>0.44400000000000001</v>
      </c>
      <c r="F8" s="172">
        <v>0.42499999999999999</v>
      </c>
      <c r="G8" s="172">
        <v>0.42899999999999999</v>
      </c>
      <c r="H8" s="172">
        <v>0.46300000000000002</v>
      </c>
      <c r="I8" s="173">
        <v>0.44900000000000001</v>
      </c>
      <c r="J8" s="173">
        <v>0.45600000000000002</v>
      </c>
      <c r="K8" s="173">
        <v>0.45500000000000002</v>
      </c>
      <c r="L8" s="173">
        <v>0.42399999999999999</v>
      </c>
      <c r="M8" s="173">
        <v>0.46</v>
      </c>
      <c r="N8" s="174">
        <v>0.45500000000000002</v>
      </c>
      <c r="O8" s="175">
        <v>0.433</v>
      </c>
      <c r="P8" s="175">
        <v>0.44800000000000001</v>
      </c>
      <c r="Q8" s="175">
        <v>0.46100000000000002</v>
      </c>
      <c r="R8" s="175">
        <v>0.48399999999999999</v>
      </c>
      <c r="S8" s="175">
        <v>0.47099999999999997</v>
      </c>
      <c r="T8" s="176">
        <v>0.46100000000000002</v>
      </c>
    </row>
    <row r="9" spans="1:20" x14ac:dyDescent="0.25">
      <c r="A9" s="368" t="s">
        <v>130</v>
      </c>
      <c r="B9" s="191" t="s">
        <v>137</v>
      </c>
      <c r="C9" s="166">
        <v>0.48299999999999998</v>
      </c>
      <c r="D9" s="166">
        <v>0.45200000000000001</v>
      </c>
      <c r="E9" s="166">
        <v>0.47299999999999998</v>
      </c>
      <c r="F9" s="166">
        <v>0.44600000000000001</v>
      </c>
      <c r="G9" s="166">
        <v>0.38700000000000001</v>
      </c>
      <c r="H9" s="166">
        <v>0.33400000000000002</v>
      </c>
      <c r="I9" s="177">
        <v>0.38500000000000001</v>
      </c>
      <c r="J9" s="177">
        <v>0.36499999999999999</v>
      </c>
      <c r="K9" s="167">
        <v>0.38700000000000001</v>
      </c>
      <c r="L9" s="167">
        <v>0.38600000000000001</v>
      </c>
      <c r="M9" s="167">
        <v>0.32300000000000001</v>
      </c>
      <c r="N9" s="168">
        <v>0.27300000000000002</v>
      </c>
      <c r="O9" s="178">
        <v>0.36</v>
      </c>
      <c r="P9" s="178">
        <v>0.34</v>
      </c>
      <c r="Q9" s="169">
        <v>0.34599999999999997</v>
      </c>
      <c r="R9" s="169">
        <v>0.32800000000000001</v>
      </c>
      <c r="S9" s="169">
        <v>0.311</v>
      </c>
      <c r="T9" s="179">
        <v>0.20100000000000001</v>
      </c>
    </row>
    <row r="10" spans="1:20" x14ac:dyDescent="0.25">
      <c r="A10" s="359"/>
      <c r="B10" s="192" t="s">
        <v>139</v>
      </c>
      <c r="C10" s="154">
        <v>0.38800000000000001</v>
      </c>
      <c r="D10" s="154">
        <v>0.316</v>
      </c>
      <c r="E10" s="154">
        <v>0.245</v>
      </c>
      <c r="F10" s="154">
        <v>0.193</v>
      </c>
      <c r="G10" s="154">
        <v>0.19700000000000001</v>
      </c>
      <c r="H10" s="154">
        <v>0.159</v>
      </c>
      <c r="I10" s="155">
        <v>0.36499999999999999</v>
      </c>
      <c r="J10" s="155">
        <v>0.33300000000000002</v>
      </c>
      <c r="K10" s="155">
        <v>0.23699999999999999</v>
      </c>
      <c r="L10" s="155">
        <v>0.20899999999999999</v>
      </c>
      <c r="M10" s="155">
        <v>0.19600000000000001</v>
      </c>
      <c r="N10" s="156">
        <v>0.17699999999999999</v>
      </c>
      <c r="O10" s="157">
        <v>0.35499999999999998</v>
      </c>
      <c r="P10" s="157">
        <v>0.34599999999999997</v>
      </c>
      <c r="Q10" s="157">
        <v>0.249</v>
      </c>
      <c r="R10" s="157">
        <v>0.20499999999999999</v>
      </c>
      <c r="S10" s="161">
        <v>0.183</v>
      </c>
      <c r="T10" s="162">
        <v>0.215</v>
      </c>
    </row>
    <row r="11" spans="1:20" ht="15" customHeight="1" x14ac:dyDescent="0.25">
      <c r="A11" s="359"/>
      <c r="B11" s="124" t="s">
        <v>140</v>
      </c>
      <c r="C11" s="43">
        <v>0.38300000000000001</v>
      </c>
      <c r="D11" s="43">
        <v>0.35099999999999998</v>
      </c>
      <c r="E11" s="43">
        <v>0.29599999999999999</v>
      </c>
      <c r="F11" s="43">
        <v>0.27100000000000002</v>
      </c>
      <c r="G11" s="43">
        <v>0.28100000000000003</v>
      </c>
      <c r="H11" s="43">
        <v>0.253</v>
      </c>
      <c r="I11" s="11">
        <v>0.31900000000000001</v>
      </c>
      <c r="J11" s="11">
        <v>0.30399999999999999</v>
      </c>
      <c r="K11" s="11">
        <v>0.255</v>
      </c>
      <c r="L11" s="11">
        <v>0.23200000000000001</v>
      </c>
      <c r="M11" s="11">
        <v>0.222</v>
      </c>
      <c r="N11" s="49">
        <v>0.22</v>
      </c>
      <c r="O11" s="14">
        <v>0.28399999999999997</v>
      </c>
      <c r="P11" s="14">
        <v>0.251</v>
      </c>
      <c r="Q11" s="14">
        <v>0.223</v>
      </c>
      <c r="R11" s="150">
        <v>0.20699999999999999</v>
      </c>
      <c r="S11" s="151">
        <v>0.183</v>
      </c>
      <c r="T11" s="50">
        <v>0.16200000000000001</v>
      </c>
    </row>
    <row r="12" spans="1:20" ht="30" x14ac:dyDescent="0.25">
      <c r="A12" s="359"/>
      <c r="B12" s="124" t="s">
        <v>141</v>
      </c>
      <c r="C12" s="42">
        <v>0.27800000000000002</v>
      </c>
      <c r="D12" s="42">
        <v>0.219</v>
      </c>
      <c r="E12" s="42">
        <v>0.20100000000000001</v>
      </c>
      <c r="F12" s="42">
        <v>0.17499999999999999</v>
      </c>
      <c r="G12" s="42">
        <v>0.13600000000000001</v>
      </c>
      <c r="H12" s="42">
        <v>0.10199999999999999</v>
      </c>
      <c r="I12" s="44">
        <v>0.23200000000000001</v>
      </c>
      <c r="J12" s="44">
        <v>0.20699999999999999</v>
      </c>
      <c r="K12" s="44">
        <v>0.20499999999999999</v>
      </c>
      <c r="L12" s="44">
        <v>0.14599999999999999</v>
      </c>
      <c r="M12" s="44">
        <v>0.108</v>
      </c>
      <c r="N12" s="44">
        <v>0.108</v>
      </c>
      <c r="O12" s="45">
        <v>0.14799999999999999</v>
      </c>
      <c r="P12" s="45">
        <v>0.20499999999999999</v>
      </c>
      <c r="Q12" s="45">
        <v>0.13600000000000001</v>
      </c>
      <c r="R12" s="45">
        <v>0.10199999999999999</v>
      </c>
      <c r="S12" s="45">
        <v>0.09</v>
      </c>
      <c r="T12" s="45">
        <v>7.0000000000000007E-2</v>
      </c>
    </row>
    <row r="13" spans="1:20" x14ac:dyDescent="0.25">
      <c r="A13" s="369"/>
      <c r="B13" s="193" t="s">
        <v>138</v>
      </c>
      <c r="C13" s="180">
        <v>0.158</v>
      </c>
      <c r="D13" s="180">
        <v>0.20200000000000001</v>
      </c>
      <c r="E13" s="180">
        <v>9.4E-2</v>
      </c>
      <c r="F13" s="180">
        <v>0.105</v>
      </c>
      <c r="G13" s="180">
        <v>0.12</v>
      </c>
      <c r="H13" s="180">
        <v>0.13200000000000001</v>
      </c>
      <c r="I13" s="181">
        <v>0.126</v>
      </c>
      <c r="J13" s="181">
        <v>0.13300000000000001</v>
      </c>
      <c r="K13" s="181">
        <v>0.125</v>
      </c>
      <c r="L13" s="181">
        <v>0.11899999999999999</v>
      </c>
      <c r="M13" s="181">
        <v>0.14799999999999999</v>
      </c>
      <c r="N13" s="182">
        <v>0.159</v>
      </c>
      <c r="O13" s="183">
        <v>0.107</v>
      </c>
      <c r="P13" s="183">
        <v>0.16700000000000001</v>
      </c>
      <c r="Q13" s="183">
        <v>0.12</v>
      </c>
      <c r="R13" s="184">
        <v>0.14699999999999999</v>
      </c>
      <c r="S13" s="185">
        <v>0.14499999999999999</v>
      </c>
      <c r="T13" s="186">
        <v>0.19500000000000001</v>
      </c>
    </row>
    <row r="14" spans="1:20" ht="30" x14ac:dyDescent="0.25">
      <c r="A14" s="368" t="s">
        <v>131</v>
      </c>
      <c r="B14" s="194" t="s">
        <v>143</v>
      </c>
      <c r="C14" s="166">
        <v>0.58499999999999996</v>
      </c>
      <c r="D14" s="166">
        <v>0.58399999999999996</v>
      </c>
      <c r="E14" s="166">
        <v>0.54400000000000004</v>
      </c>
      <c r="F14" s="166">
        <v>0.56599999999999995</v>
      </c>
      <c r="G14" s="166">
        <v>0.54900000000000004</v>
      </c>
      <c r="H14" s="166">
        <v>0.505</v>
      </c>
      <c r="I14" s="177">
        <v>0.55500000000000005</v>
      </c>
      <c r="J14" s="177">
        <v>0.53400000000000003</v>
      </c>
      <c r="K14" s="167">
        <v>0.54800000000000004</v>
      </c>
      <c r="L14" s="167">
        <v>0.51400000000000001</v>
      </c>
      <c r="M14" s="167">
        <v>0.59399999999999997</v>
      </c>
      <c r="N14" s="168">
        <v>0.51200000000000001</v>
      </c>
      <c r="O14" s="14">
        <v>0.499</v>
      </c>
      <c r="P14" s="14">
        <v>0.48099999999999998</v>
      </c>
      <c r="Q14" s="150">
        <v>0.42799999999999999</v>
      </c>
      <c r="R14" s="14">
        <v>0.45800000000000002</v>
      </c>
      <c r="S14" s="14">
        <v>0.443</v>
      </c>
      <c r="T14" s="171">
        <v>0.434</v>
      </c>
    </row>
    <row r="15" spans="1:20" ht="30" x14ac:dyDescent="0.25">
      <c r="A15" s="359"/>
      <c r="B15" s="195" t="s">
        <v>144</v>
      </c>
      <c r="C15" s="154">
        <v>0.624</v>
      </c>
      <c r="D15" s="154">
        <v>0.498</v>
      </c>
      <c r="E15" s="154">
        <v>0.57699999999999996</v>
      </c>
      <c r="F15" s="154">
        <v>0.54300000000000004</v>
      </c>
      <c r="G15" s="154">
        <v>0.46600000000000003</v>
      </c>
      <c r="H15" s="154">
        <v>0.53400000000000003</v>
      </c>
      <c r="I15" s="155">
        <v>0.58799999999999997</v>
      </c>
      <c r="J15" s="155">
        <v>0.56000000000000005</v>
      </c>
      <c r="K15" s="155">
        <v>0.505</v>
      </c>
      <c r="L15" s="155">
        <v>0.48599999999999999</v>
      </c>
      <c r="M15" s="155">
        <v>0.59299999999999997</v>
      </c>
      <c r="N15" s="156">
        <v>0.49199999999999999</v>
      </c>
      <c r="O15" s="13">
        <v>0.27</v>
      </c>
      <c r="P15" s="13">
        <v>0.29799999999999999</v>
      </c>
      <c r="Q15" s="68">
        <v>0.24099999999999999</v>
      </c>
      <c r="R15" s="13">
        <v>0.28799999999999998</v>
      </c>
      <c r="S15" s="13">
        <v>0.219</v>
      </c>
      <c r="T15" s="158">
        <v>0.22900000000000001</v>
      </c>
    </row>
    <row r="16" spans="1:20" ht="15" customHeight="1" x14ac:dyDescent="0.25">
      <c r="A16" s="359"/>
      <c r="B16" s="124" t="s">
        <v>142</v>
      </c>
      <c r="C16" s="43">
        <v>0.627</v>
      </c>
      <c r="D16" s="43">
        <v>0.59399999999999997</v>
      </c>
      <c r="E16" s="43">
        <v>0.629</v>
      </c>
      <c r="F16" s="43">
        <v>0.65700000000000003</v>
      </c>
      <c r="G16" s="43">
        <v>0.65400000000000003</v>
      </c>
      <c r="H16" s="43">
        <v>0.59699999999999998</v>
      </c>
      <c r="I16" s="11">
        <v>0.56399999999999995</v>
      </c>
      <c r="J16" s="11">
        <v>0.58599999999999997</v>
      </c>
      <c r="K16" s="11">
        <v>0.57799999999999996</v>
      </c>
      <c r="L16" s="11">
        <v>0.60799999999999998</v>
      </c>
      <c r="M16" s="11">
        <v>0.61499999999999999</v>
      </c>
      <c r="N16" s="49">
        <v>0.57699999999999996</v>
      </c>
      <c r="O16" s="13">
        <v>0.57899999999999996</v>
      </c>
      <c r="P16" s="13">
        <v>0.52100000000000002</v>
      </c>
      <c r="Q16" s="68">
        <v>0.53</v>
      </c>
      <c r="R16" s="13">
        <v>0.54</v>
      </c>
      <c r="S16" s="13">
        <v>0.51800000000000002</v>
      </c>
      <c r="T16" s="50">
        <v>0.48199999999999998</v>
      </c>
    </row>
    <row r="17" spans="1:20" ht="30" x14ac:dyDescent="0.25">
      <c r="A17" s="359"/>
      <c r="B17" s="124" t="s">
        <v>145</v>
      </c>
      <c r="C17" s="42">
        <v>0.33500000000000002</v>
      </c>
      <c r="D17" s="42">
        <v>0.35899999999999999</v>
      </c>
      <c r="E17" s="42">
        <v>0.29399999999999998</v>
      </c>
      <c r="F17" s="42">
        <v>0.246</v>
      </c>
      <c r="G17" s="42">
        <v>0.215</v>
      </c>
      <c r="H17" s="42">
        <v>0.224</v>
      </c>
      <c r="I17" s="44">
        <v>0.28599999999999998</v>
      </c>
      <c r="J17" s="44">
        <v>0.34799999999999998</v>
      </c>
      <c r="K17" s="44">
        <v>0.28999999999999998</v>
      </c>
      <c r="L17" s="44">
        <v>0.24</v>
      </c>
      <c r="M17" s="44">
        <v>0.183</v>
      </c>
      <c r="N17" s="44">
        <v>0.23799999999999999</v>
      </c>
      <c r="O17" s="13">
        <v>0.28399999999999997</v>
      </c>
      <c r="P17" s="13">
        <v>0.30499999999999999</v>
      </c>
      <c r="Q17" s="68">
        <v>0.28299999999999997</v>
      </c>
      <c r="R17" s="13">
        <v>0.26500000000000001</v>
      </c>
      <c r="S17" s="13">
        <v>0.20799999999999999</v>
      </c>
      <c r="T17" s="45">
        <v>0.217</v>
      </c>
    </row>
    <row r="18" spans="1:20" ht="30" x14ac:dyDescent="0.25">
      <c r="A18" s="359"/>
      <c r="B18" s="124" t="s">
        <v>146</v>
      </c>
      <c r="C18" s="42">
        <v>0.246</v>
      </c>
      <c r="D18" s="42">
        <v>0.27700000000000002</v>
      </c>
      <c r="E18" s="42">
        <v>0.308</v>
      </c>
      <c r="F18" s="42">
        <v>0.33</v>
      </c>
      <c r="G18" s="42">
        <v>0.48099999999999998</v>
      </c>
      <c r="H18" s="42">
        <v>0.502</v>
      </c>
      <c r="I18" s="10">
        <v>0.24099999999999999</v>
      </c>
      <c r="J18" s="10">
        <v>0.27100000000000002</v>
      </c>
      <c r="K18" s="10">
        <v>0.35899999999999999</v>
      </c>
      <c r="L18" s="10">
        <v>0.33600000000000002</v>
      </c>
      <c r="M18" s="10">
        <v>0.48299999999999998</v>
      </c>
      <c r="N18" s="44">
        <v>0.55500000000000005</v>
      </c>
      <c r="O18" s="13">
        <v>0.246</v>
      </c>
      <c r="P18" s="13">
        <v>0.24099999999999999</v>
      </c>
      <c r="Q18" s="68">
        <v>0.27100000000000002</v>
      </c>
      <c r="R18" s="13">
        <v>0.32600000000000001</v>
      </c>
      <c r="S18" s="13">
        <v>0.47</v>
      </c>
      <c r="T18" s="45">
        <v>0.52</v>
      </c>
    </row>
    <row r="19" spans="1:20" ht="30" x14ac:dyDescent="0.25">
      <c r="A19" s="369"/>
      <c r="B19" s="193" t="s">
        <v>147</v>
      </c>
      <c r="C19" s="187" t="e">
        <v>#N/A</v>
      </c>
      <c r="D19" s="187" t="e">
        <v>#N/A</v>
      </c>
      <c r="E19" s="187" t="e">
        <v>#N/A</v>
      </c>
      <c r="F19" s="187" t="e">
        <v>#N/A</v>
      </c>
      <c r="G19" s="187">
        <v>0.16400000000000001</v>
      </c>
      <c r="H19" s="180">
        <v>0.16</v>
      </c>
      <c r="I19" s="188" t="e">
        <v>#N/A</v>
      </c>
      <c r="J19" s="188" t="e">
        <v>#N/A</v>
      </c>
      <c r="K19" s="181" t="e">
        <v>#N/A</v>
      </c>
      <c r="L19" s="181" t="e">
        <v>#N/A</v>
      </c>
      <c r="M19" s="181">
        <v>0.154</v>
      </c>
      <c r="N19" s="182">
        <v>0.17</v>
      </c>
      <c r="O19" s="196" t="e">
        <v>#N/A</v>
      </c>
      <c r="P19" s="196" t="e">
        <v>#N/A</v>
      </c>
      <c r="Q19" s="196" t="e">
        <v>#N/A</v>
      </c>
      <c r="R19" s="196" t="e">
        <v>#N/A</v>
      </c>
      <c r="S19" s="183">
        <v>0.14199999999999999</v>
      </c>
      <c r="T19" s="186">
        <v>0.16</v>
      </c>
    </row>
  </sheetData>
  <mergeCells count="7">
    <mergeCell ref="I2:N2"/>
    <mergeCell ref="O2:T2"/>
    <mergeCell ref="A4:A8"/>
    <mergeCell ref="A9:A13"/>
    <mergeCell ref="A14:A19"/>
    <mergeCell ref="B2:B3"/>
    <mergeCell ref="C2:H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9946F-E28E-4D62-A4E3-6BFC20751FA4}">
  <sheetPr>
    <tabColor rgb="FF00CC99"/>
  </sheetPr>
  <dimension ref="A1:Y60"/>
  <sheetViews>
    <sheetView workbookViewId="0"/>
  </sheetViews>
  <sheetFormatPr defaultRowHeight="15" x14ac:dyDescent="0.25"/>
  <cols>
    <col min="1" max="1" width="15.42578125" customWidth="1"/>
    <col min="2" max="2" width="24.7109375" customWidth="1"/>
    <col min="3" max="3" width="2.7109375" bestFit="1" customWidth="1"/>
    <col min="6" max="6" width="9.140625" customWidth="1"/>
    <col min="7" max="7" width="6.7109375" customWidth="1"/>
    <col min="8" max="8" width="1.85546875" customWidth="1"/>
    <col min="11" max="11" width="19.42578125" customWidth="1"/>
    <col min="12" max="12" width="2.7109375" bestFit="1" customWidth="1"/>
    <col min="13" max="13" width="2.85546875" customWidth="1"/>
    <col min="16" max="16" width="14.5703125" customWidth="1"/>
    <col min="17" max="17" width="1.85546875" customWidth="1"/>
    <col min="20" max="20" width="21.5703125" customWidth="1"/>
    <col min="21" max="22" width="2.7109375" bestFit="1" customWidth="1"/>
    <col min="24" max="24" width="10.42578125" customWidth="1"/>
    <col min="25" max="25" width="11.5703125" customWidth="1"/>
  </cols>
  <sheetData>
    <row r="1" spans="1:25" x14ac:dyDescent="0.25">
      <c r="A1" s="86" t="s">
        <v>128</v>
      </c>
      <c r="B1" s="86"/>
      <c r="C1" s="86"/>
      <c r="D1" s="86"/>
      <c r="E1" s="86"/>
      <c r="F1" s="86"/>
      <c r="G1" s="86"/>
      <c r="H1" s="86"/>
      <c r="I1" s="86"/>
      <c r="J1" s="86"/>
      <c r="K1" s="86"/>
      <c r="L1" s="86"/>
      <c r="M1" s="86"/>
      <c r="N1" s="86"/>
      <c r="O1" s="86"/>
      <c r="P1" s="86"/>
      <c r="Q1" s="86"/>
      <c r="R1" s="86"/>
      <c r="S1" s="78"/>
      <c r="T1" s="78"/>
      <c r="U1" s="78"/>
      <c r="V1" s="78"/>
      <c r="W1" s="78"/>
      <c r="X1" s="78"/>
      <c r="Y1" s="78"/>
    </row>
    <row r="2" spans="1:25" ht="15.75" thickBot="1" x14ac:dyDescent="0.3">
      <c r="A2" s="21" t="s">
        <v>37</v>
      </c>
      <c r="B2" s="17"/>
      <c r="C2" s="20"/>
      <c r="D2" s="17"/>
      <c r="E2" s="17"/>
      <c r="F2" s="17"/>
      <c r="G2" s="17"/>
      <c r="H2" s="17"/>
      <c r="I2" s="17"/>
      <c r="J2" s="17"/>
      <c r="K2" s="17"/>
      <c r="L2" s="17"/>
      <c r="M2" s="17"/>
      <c r="N2" s="17"/>
      <c r="O2" s="17"/>
      <c r="P2" s="17"/>
      <c r="Q2" s="17"/>
      <c r="R2" s="17"/>
      <c r="S2" s="87"/>
      <c r="T2" s="87"/>
      <c r="U2" s="87"/>
      <c r="V2" s="87"/>
      <c r="W2" s="87"/>
      <c r="X2" s="87"/>
      <c r="Y2" s="87"/>
    </row>
    <row r="3" spans="1:25" ht="15.75" thickBot="1" x14ac:dyDescent="0.3">
      <c r="A3" s="16" t="s">
        <v>21</v>
      </c>
      <c r="B3" s="79">
        <v>2016</v>
      </c>
      <c r="C3" s="80" t="s">
        <v>24</v>
      </c>
    </row>
    <row r="4" spans="1:25" x14ac:dyDescent="0.25">
      <c r="A4" s="370" t="s">
        <v>129</v>
      </c>
      <c r="B4" s="371"/>
      <c r="C4" s="371"/>
      <c r="D4" s="206">
        <f>B3</f>
        <v>2016</v>
      </c>
      <c r="E4" s="206"/>
      <c r="F4" s="197"/>
      <c r="G4" s="199"/>
      <c r="I4" s="366" t="s">
        <v>130</v>
      </c>
      <c r="J4" s="367"/>
      <c r="K4" s="367"/>
      <c r="L4" s="367"/>
      <c r="M4" s="372">
        <f>B3</f>
        <v>2016</v>
      </c>
      <c r="N4" s="372"/>
      <c r="O4" s="103"/>
      <c r="P4" s="104"/>
      <c r="R4" s="366" t="s">
        <v>131</v>
      </c>
      <c r="S4" s="367"/>
      <c r="T4" s="367"/>
      <c r="U4" s="367"/>
      <c r="V4" s="367"/>
      <c r="W4" s="105">
        <f>B3</f>
        <v>2016</v>
      </c>
      <c r="X4" s="103"/>
      <c r="Y4" s="104"/>
    </row>
    <row r="5" spans="1:25" x14ac:dyDescent="0.25">
      <c r="A5" s="202"/>
      <c r="B5" s="37"/>
      <c r="C5" s="37"/>
      <c r="D5" s="37"/>
      <c r="E5" s="37"/>
      <c r="F5" s="37"/>
      <c r="G5" s="201"/>
      <c r="I5" s="81"/>
      <c r="J5" s="37"/>
      <c r="K5" s="37"/>
      <c r="L5" s="37"/>
      <c r="M5" s="37"/>
      <c r="N5" s="37"/>
      <c r="O5" s="37"/>
      <c r="P5" s="82"/>
      <c r="R5" s="81"/>
      <c r="S5" s="37"/>
      <c r="T5" s="37"/>
      <c r="U5" s="37"/>
      <c r="V5" s="37"/>
      <c r="W5" s="37"/>
      <c r="X5" s="37"/>
      <c r="Y5" s="82"/>
    </row>
    <row r="6" spans="1:25" x14ac:dyDescent="0.25">
      <c r="A6" s="202"/>
      <c r="B6" s="37"/>
      <c r="C6" s="37"/>
      <c r="D6" s="37"/>
      <c r="E6" s="37"/>
      <c r="F6" s="37"/>
      <c r="G6" s="201"/>
      <c r="I6" s="81"/>
      <c r="J6" s="37"/>
      <c r="K6" s="37"/>
      <c r="L6" s="37"/>
      <c r="M6" s="37"/>
      <c r="N6" s="37"/>
      <c r="O6" s="37"/>
      <c r="P6" s="82"/>
      <c r="R6" s="81"/>
      <c r="S6" s="37"/>
      <c r="T6" s="37"/>
      <c r="U6" s="37"/>
      <c r="V6" s="37"/>
      <c r="W6" s="37"/>
      <c r="X6" s="37"/>
      <c r="Y6" s="82"/>
    </row>
    <row r="7" spans="1:25" x14ac:dyDescent="0.25">
      <c r="A7" s="202"/>
      <c r="B7" s="37"/>
      <c r="C7" s="37"/>
      <c r="D7" s="37"/>
      <c r="E7" s="37"/>
      <c r="F7" s="37"/>
      <c r="G7" s="201"/>
      <c r="I7" s="81"/>
      <c r="J7" s="37"/>
      <c r="K7" s="37"/>
      <c r="L7" s="37"/>
      <c r="M7" s="37"/>
      <c r="N7" s="37"/>
      <c r="O7" s="37"/>
      <c r="P7" s="82"/>
      <c r="R7" s="81"/>
      <c r="S7" s="37"/>
      <c r="T7" s="37"/>
      <c r="U7" s="37"/>
      <c r="V7" s="37"/>
      <c r="W7" s="37"/>
      <c r="X7" s="37"/>
      <c r="Y7" s="82"/>
    </row>
    <row r="8" spans="1:25" x14ac:dyDescent="0.25">
      <c r="A8" s="202"/>
      <c r="B8" s="37"/>
      <c r="C8" s="37"/>
      <c r="D8" s="37"/>
      <c r="E8" s="37"/>
      <c r="F8" s="37"/>
      <c r="G8" s="201"/>
      <c r="I8" s="81"/>
      <c r="J8" s="37"/>
      <c r="K8" s="37"/>
      <c r="L8" s="37"/>
      <c r="M8" s="37"/>
      <c r="N8" s="37"/>
      <c r="O8" s="37"/>
      <c r="P8" s="82"/>
      <c r="R8" s="81"/>
      <c r="S8" s="37"/>
      <c r="T8" s="37"/>
      <c r="U8" s="37"/>
      <c r="V8" s="37"/>
      <c r="W8" s="37"/>
      <c r="X8" s="37"/>
      <c r="Y8" s="82"/>
    </row>
    <row r="9" spans="1:25" x14ac:dyDescent="0.25">
      <c r="A9" s="202"/>
      <c r="B9" s="37"/>
      <c r="C9" s="37"/>
      <c r="D9" s="37"/>
      <c r="E9" s="37"/>
      <c r="F9" s="37"/>
      <c r="G9" s="201"/>
      <c r="I9" s="81"/>
      <c r="J9" s="37"/>
      <c r="K9" s="37"/>
      <c r="L9" s="37"/>
      <c r="M9" s="37"/>
      <c r="N9" s="37"/>
      <c r="O9" s="37"/>
      <c r="P9" s="82"/>
      <c r="R9" s="81"/>
      <c r="S9" s="37"/>
      <c r="T9" s="37"/>
      <c r="U9" s="37"/>
      <c r="V9" s="37"/>
      <c r="W9" s="37"/>
      <c r="X9" s="37"/>
      <c r="Y9" s="82"/>
    </row>
    <row r="10" spans="1:25" x14ac:dyDescent="0.25">
      <c r="A10" s="202"/>
      <c r="B10" s="37"/>
      <c r="C10" s="37"/>
      <c r="D10" s="37"/>
      <c r="E10" s="37"/>
      <c r="F10" s="37"/>
      <c r="G10" s="201"/>
      <c r="I10" s="81"/>
      <c r="J10" s="37"/>
      <c r="K10" s="37"/>
      <c r="L10" s="37"/>
      <c r="M10" s="37"/>
      <c r="N10" s="37"/>
      <c r="O10" s="37"/>
      <c r="P10" s="82"/>
      <c r="R10" s="81"/>
      <c r="S10" s="37"/>
      <c r="T10" s="37"/>
      <c r="U10" s="37"/>
      <c r="V10" s="37"/>
      <c r="W10" s="37"/>
      <c r="X10" s="37"/>
      <c r="Y10" s="82"/>
    </row>
    <row r="11" spans="1:25" x14ac:dyDescent="0.25">
      <c r="A11" s="202"/>
      <c r="B11" s="37"/>
      <c r="C11" s="37"/>
      <c r="D11" s="37"/>
      <c r="E11" s="37"/>
      <c r="F11" s="37"/>
      <c r="G11" s="201"/>
      <c r="I11" s="81"/>
      <c r="J11" s="37"/>
      <c r="K11" s="37"/>
      <c r="L11" s="37"/>
      <c r="M11" s="37"/>
      <c r="N11" s="37"/>
      <c r="O11" s="37"/>
      <c r="P11" s="82"/>
      <c r="R11" s="81"/>
      <c r="S11" s="37"/>
      <c r="T11" s="37"/>
      <c r="U11" s="37"/>
      <c r="V11" s="37"/>
      <c r="W11" s="37"/>
      <c r="X11" s="37"/>
      <c r="Y11" s="82"/>
    </row>
    <row r="12" spans="1:25" x14ac:dyDescent="0.25">
      <c r="A12" s="202"/>
      <c r="B12" s="37"/>
      <c r="C12" s="37"/>
      <c r="D12" s="37"/>
      <c r="E12" s="37"/>
      <c r="F12" s="37"/>
      <c r="G12" s="201"/>
      <c r="I12" s="81"/>
      <c r="J12" s="37"/>
      <c r="K12" s="37"/>
      <c r="L12" s="37"/>
      <c r="M12" s="37"/>
      <c r="N12" s="37"/>
      <c r="O12" s="37"/>
      <c r="P12" s="82"/>
      <c r="R12" s="81"/>
      <c r="S12" s="37"/>
      <c r="T12" s="37"/>
      <c r="U12" s="37"/>
      <c r="V12" s="37"/>
      <c r="W12" s="37"/>
      <c r="X12" s="37"/>
      <c r="Y12" s="82"/>
    </row>
    <row r="13" spans="1:25" x14ac:dyDescent="0.25">
      <c r="A13" s="202"/>
      <c r="B13" s="37"/>
      <c r="C13" s="37"/>
      <c r="D13" s="37"/>
      <c r="E13" s="37"/>
      <c r="F13" s="37"/>
      <c r="G13" s="201"/>
      <c r="I13" s="81"/>
      <c r="J13" s="37"/>
      <c r="K13" s="37"/>
      <c r="L13" s="37"/>
      <c r="M13" s="37"/>
      <c r="N13" s="37"/>
      <c r="O13" s="37"/>
      <c r="P13" s="82"/>
      <c r="R13" s="81"/>
      <c r="S13" s="37"/>
      <c r="T13" s="37"/>
      <c r="U13" s="37"/>
      <c r="V13" s="37"/>
      <c r="W13" s="37"/>
      <c r="X13" s="37"/>
      <c r="Y13" s="82"/>
    </row>
    <row r="14" spans="1:25" x14ac:dyDescent="0.25">
      <c r="A14" s="202"/>
      <c r="B14" s="37"/>
      <c r="C14" s="37"/>
      <c r="D14" s="37"/>
      <c r="E14" s="37"/>
      <c r="F14" s="37"/>
      <c r="G14" s="201"/>
      <c r="I14" s="81"/>
      <c r="J14" s="37"/>
      <c r="K14" s="37"/>
      <c r="L14" s="37"/>
      <c r="M14" s="37"/>
      <c r="N14" s="37"/>
      <c r="O14" s="37"/>
      <c r="P14" s="82"/>
      <c r="R14" s="81"/>
      <c r="S14" s="37"/>
      <c r="T14" s="37"/>
      <c r="U14" s="37"/>
      <c r="V14" s="37"/>
      <c r="W14" s="37"/>
      <c r="X14" s="37"/>
      <c r="Y14" s="82"/>
    </row>
    <row r="15" spans="1:25" x14ac:dyDescent="0.25">
      <c r="A15" s="202"/>
      <c r="B15" s="37"/>
      <c r="C15" s="37"/>
      <c r="D15" s="37"/>
      <c r="E15" s="37"/>
      <c r="F15" s="37"/>
      <c r="G15" s="201"/>
      <c r="I15" s="81"/>
      <c r="J15" s="37"/>
      <c r="K15" s="37"/>
      <c r="L15" s="37"/>
      <c r="M15" s="37"/>
      <c r="N15" s="37"/>
      <c r="O15" s="37"/>
      <c r="P15" s="82"/>
      <c r="R15" s="81"/>
      <c r="S15" s="37"/>
      <c r="T15" s="37"/>
      <c r="U15" s="37"/>
      <c r="V15" s="37"/>
      <c r="W15" s="37"/>
      <c r="X15" s="37"/>
      <c r="Y15" s="82"/>
    </row>
    <row r="16" spans="1:25" x14ac:dyDescent="0.25">
      <c r="A16" s="202"/>
      <c r="B16" s="37"/>
      <c r="C16" s="37"/>
      <c r="D16" s="37"/>
      <c r="E16" s="37"/>
      <c r="F16" s="37"/>
      <c r="G16" s="201"/>
      <c r="I16" s="81"/>
      <c r="J16" s="37"/>
      <c r="K16" s="37"/>
      <c r="L16" s="37"/>
      <c r="M16" s="37"/>
      <c r="N16" s="37"/>
      <c r="O16" s="37"/>
      <c r="P16" s="82"/>
      <c r="R16" s="81"/>
      <c r="S16" s="37"/>
      <c r="T16" s="37"/>
      <c r="U16" s="37"/>
      <c r="V16" s="37"/>
      <c r="W16" s="37"/>
      <c r="X16" s="37"/>
      <c r="Y16" s="82"/>
    </row>
    <row r="17" spans="1:25" x14ac:dyDescent="0.25">
      <c r="A17" s="202"/>
      <c r="B17" s="37"/>
      <c r="C17" s="37"/>
      <c r="D17" s="37"/>
      <c r="E17" s="37"/>
      <c r="F17" s="37"/>
      <c r="G17" s="201"/>
      <c r="I17" s="81"/>
      <c r="J17" s="37"/>
      <c r="K17" s="37"/>
      <c r="L17" s="37"/>
      <c r="M17" s="37"/>
      <c r="N17" s="37"/>
      <c r="O17" s="37"/>
      <c r="P17" s="82"/>
      <c r="R17" s="81"/>
      <c r="S17" s="37"/>
      <c r="T17" s="37"/>
      <c r="U17" s="37"/>
      <c r="V17" s="37"/>
      <c r="W17" s="37"/>
      <c r="X17" s="37"/>
      <c r="Y17" s="82"/>
    </row>
    <row r="18" spans="1:25" x14ac:dyDescent="0.25">
      <c r="A18" s="202"/>
      <c r="B18" s="37"/>
      <c r="C18" s="37"/>
      <c r="D18" s="37"/>
      <c r="E18" s="37"/>
      <c r="F18" s="37"/>
      <c r="G18" s="201"/>
      <c r="I18" s="81"/>
      <c r="J18" s="37"/>
      <c r="K18" s="37"/>
      <c r="L18" s="37"/>
      <c r="M18" s="37"/>
      <c r="N18" s="37"/>
      <c r="O18" s="37"/>
      <c r="P18" s="82"/>
      <c r="R18" s="81"/>
      <c r="S18" s="37"/>
      <c r="T18" s="37"/>
      <c r="U18" s="37"/>
      <c r="V18" s="37"/>
      <c r="W18" s="37"/>
      <c r="X18" s="37"/>
      <c r="Y18" s="82"/>
    </row>
    <row r="19" spans="1:25" x14ac:dyDescent="0.25">
      <c r="A19" s="202"/>
      <c r="B19" s="37"/>
      <c r="C19" s="37"/>
      <c r="D19" s="37"/>
      <c r="E19" s="37"/>
      <c r="F19" s="37"/>
      <c r="G19" s="201"/>
      <c r="I19" s="81"/>
      <c r="J19" s="37"/>
      <c r="K19" s="37"/>
      <c r="L19" s="37"/>
      <c r="M19" s="37"/>
      <c r="N19" s="37"/>
      <c r="O19" s="37"/>
      <c r="P19" s="82"/>
      <c r="R19" s="81"/>
      <c r="S19" s="37"/>
      <c r="T19" s="37"/>
      <c r="U19" s="37"/>
      <c r="V19" s="37"/>
      <c r="W19" s="37"/>
      <c r="X19" s="37"/>
      <c r="Y19" s="82"/>
    </row>
    <row r="20" spans="1:25" x14ac:dyDescent="0.25">
      <c r="A20" s="202"/>
      <c r="B20" s="37"/>
      <c r="C20" s="37"/>
      <c r="D20" s="37"/>
      <c r="E20" s="37"/>
      <c r="F20" s="37"/>
      <c r="G20" s="201"/>
      <c r="I20" s="81"/>
      <c r="J20" s="37"/>
      <c r="K20" s="37"/>
      <c r="L20" s="37"/>
      <c r="M20" s="37"/>
      <c r="N20" s="37"/>
      <c r="O20" s="37"/>
      <c r="P20" s="82"/>
      <c r="R20" s="81"/>
      <c r="S20" s="37"/>
      <c r="T20" s="37"/>
      <c r="U20" s="37"/>
      <c r="V20" s="37"/>
      <c r="W20" s="37"/>
      <c r="X20" s="37"/>
      <c r="Y20" s="82"/>
    </row>
    <row r="21" spans="1:25" x14ac:dyDescent="0.25">
      <c r="A21" s="202"/>
      <c r="B21" s="37"/>
      <c r="C21" s="37"/>
      <c r="D21" s="37"/>
      <c r="E21" s="37"/>
      <c r="F21" s="37"/>
      <c r="G21" s="201"/>
      <c r="I21" s="81"/>
      <c r="J21" s="37"/>
      <c r="K21" s="37"/>
      <c r="L21" s="37"/>
      <c r="M21" s="37"/>
      <c r="N21" s="37"/>
      <c r="O21" s="37"/>
      <c r="P21" s="82"/>
      <c r="R21" s="81"/>
      <c r="S21" s="37"/>
      <c r="T21" s="37"/>
      <c r="U21" s="37"/>
      <c r="V21" s="37"/>
      <c r="W21" s="37"/>
      <c r="X21" s="37"/>
      <c r="Y21" s="82"/>
    </row>
    <row r="22" spans="1:25" x14ac:dyDescent="0.25">
      <c r="A22" s="202"/>
      <c r="B22" s="37"/>
      <c r="C22" s="37"/>
      <c r="D22" s="37"/>
      <c r="E22" s="37"/>
      <c r="F22" s="37"/>
      <c r="G22" s="201"/>
      <c r="I22" s="81"/>
      <c r="J22" s="37"/>
      <c r="K22" s="37"/>
      <c r="L22" s="37"/>
      <c r="M22" s="37"/>
      <c r="N22" s="37"/>
      <c r="O22" s="37"/>
      <c r="P22" s="82"/>
      <c r="R22" s="81"/>
      <c r="S22" s="37"/>
      <c r="T22" s="37"/>
      <c r="U22" s="37"/>
      <c r="V22" s="37"/>
      <c r="W22" s="37"/>
      <c r="X22" s="37"/>
      <c r="Y22" s="82"/>
    </row>
    <row r="23" spans="1:25" ht="15.75" thickBot="1" x14ac:dyDescent="0.3">
      <c r="A23" s="203"/>
      <c r="B23" s="204"/>
      <c r="C23" s="204"/>
      <c r="D23" s="204"/>
      <c r="E23" s="204"/>
      <c r="F23" s="204"/>
      <c r="G23" s="205"/>
      <c r="I23" s="83"/>
      <c r="J23" s="84"/>
      <c r="K23" s="84"/>
      <c r="L23" s="84"/>
      <c r="M23" s="84"/>
      <c r="N23" s="84"/>
      <c r="O23" s="84"/>
      <c r="P23" s="85"/>
      <c r="R23" s="83"/>
      <c r="S23" s="84"/>
      <c r="T23" s="84"/>
      <c r="U23" s="84"/>
      <c r="V23" s="84"/>
      <c r="W23" s="84"/>
      <c r="X23" s="84"/>
      <c r="Y23" s="85"/>
    </row>
    <row r="24" spans="1:25" ht="15.75" thickBot="1" x14ac:dyDescent="0.3">
      <c r="A24" s="21" t="s">
        <v>151</v>
      </c>
      <c r="B24" s="17"/>
      <c r="C24" s="20"/>
      <c r="D24" s="17"/>
      <c r="E24" s="17"/>
      <c r="F24" s="17"/>
      <c r="G24" s="17"/>
      <c r="H24" s="17"/>
      <c r="I24" s="17"/>
      <c r="J24" s="17"/>
      <c r="K24" s="87"/>
      <c r="L24" s="87"/>
      <c r="M24" s="87"/>
      <c r="N24" s="87"/>
      <c r="O24" s="87"/>
      <c r="P24" s="87"/>
      <c r="Q24" s="87"/>
      <c r="R24" s="87"/>
      <c r="S24" s="87"/>
      <c r="T24" s="87"/>
      <c r="U24" s="87"/>
      <c r="V24" s="87"/>
      <c r="W24" s="87"/>
      <c r="X24" s="87"/>
      <c r="Y24" s="87"/>
    </row>
    <row r="25" spans="1:25" x14ac:dyDescent="0.25">
      <c r="A25" s="370"/>
      <c r="B25" s="371"/>
      <c r="C25" s="371"/>
      <c r="D25" s="197"/>
      <c r="E25" s="198"/>
      <c r="F25" s="197"/>
      <c r="G25" s="199"/>
      <c r="I25" s="366"/>
      <c r="J25" s="367"/>
      <c r="K25" s="367"/>
      <c r="L25" s="367"/>
      <c r="M25" s="103"/>
      <c r="N25" s="147"/>
      <c r="O25" s="103"/>
      <c r="P25" s="104"/>
      <c r="R25" s="366"/>
      <c r="S25" s="367"/>
      <c r="T25" s="367"/>
      <c r="U25" s="103"/>
      <c r="V25" s="103"/>
      <c r="W25" s="147"/>
      <c r="X25" s="103"/>
      <c r="Y25" s="104"/>
    </row>
    <row r="26" spans="1:25" x14ac:dyDescent="0.25">
      <c r="A26" s="202"/>
      <c r="B26" s="37"/>
      <c r="C26" s="37"/>
      <c r="D26" s="37"/>
      <c r="E26" s="37"/>
      <c r="F26" s="37"/>
      <c r="G26" s="201"/>
      <c r="I26" s="81"/>
      <c r="J26" s="37"/>
      <c r="K26" s="37"/>
      <c r="L26" s="37"/>
      <c r="M26" s="37"/>
      <c r="N26" s="37"/>
      <c r="O26" s="37"/>
      <c r="P26" s="82"/>
      <c r="R26" s="81"/>
      <c r="S26" s="37"/>
      <c r="T26" s="37"/>
      <c r="U26" s="37"/>
      <c r="V26" s="37"/>
      <c r="W26" s="37"/>
      <c r="X26" s="37"/>
      <c r="Y26" s="82"/>
    </row>
    <row r="27" spans="1:25" x14ac:dyDescent="0.25">
      <c r="A27" s="202"/>
      <c r="B27" s="37"/>
      <c r="C27" s="37"/>
      <c r="D27" s="37"/>
      <c r="E27" s="37"/>
      <c r="F27" s="37"/>
      <c r="G27" s="201"/>
      <c r="I27" s="81"/>
      <c r="J27" s="37"/>
      <c r="K27" s="37"/>
      <c r="L27" s="37"/>
      <c r="M27" s="37"/>
      <c r="N27" s="37"/>
      <c r="O27" s="37"/>
      <c r="P27" s="82"/>
      <c r="R27" s="81"/>
      <c r="S27" s="37"/>
      <c r="T27" s="37"/>
      <c r="U27" s="37"/>
      <c r="V27" s="37"/>
      <c r="W27" s="37"/>
      <c r="X27" s="37"/>
      <c r="Y27" s="82"/>
    </row>
    <row r="28" spans="1:25" x14ac:dyDescent="0.25">
      <c r="A28" s="202"/>
      <c r="B28" s="37"/>
      <c r="C28" s="37"/>
      <c r="D28" s="37"/>
      <c r="E28" s="37"/>
      <c r="F28" s="37"/>
      <c r="G28" s="201"/>
      <c r="I28" s="81"/>
      <c r="J28" s="37"/>
      <c r="K28" s="37"/>
      <c r="L28" s="37"/>
      <c r="M28" s="37"/>
      <c r="N28" s="37"/>
      <c r="O28" s="37"/>
      <c r="P28" s="82"/>
      <c r="R28" s="81"/>
      <c r="S28" s="37"/>
      <c r="T28" s="37"/>
      <c r="U28" s="37"/>
      <c r="V28" s="37"/>
      <c r="W28" s="37"/>
      <c r="X28" s="37"/>
      <c r="Y28" s="82"/>
    </row>
    <row r="29" spans="1:25" x14ac:dyDescent="0.25">
      <c r="A29" s="202"/>
      <c r="B29" s="37"/>
      <c r="C29" s="37"/>
      <c r="D29" s="37"/>
      <c r="E29" s="37"/>
      <c r="F29" s="37"/>
      <c r="G29" s="201"/>
      <c r="I29" s="81"/>
      <c r="J29" s="37"/>
      <c r="K29" s="37"/>
      <c r="L29" s="37"/>
      <c r="M29" s="37"/>
      <c r="N29" s="37"/>
      <c r="O29" s="37"/>
      <c r="P29" s="82"/>
      <c r="R29" s="81"/>
      <c r="S29" s="37"/>
      <c r="T29" s="37"/>
      <c r="U29" s="37"/>
      <c r="V29" s="37"/>
      <c r="W29" s="37"/>
      <c r="X29" s="37"/>
      <c r="Y29" s="82"/>
    </row>
    <row r="30" spans="1:25" x14ac:dyDescent="0.25">
      <c r="A30" s="202"/>
      <c r="B30" s="37"/>
      <c r="C30" s="37"/>
      <c r="D30" s="37"/>
      <c r="E30" s="37"/>
      <c r="F30" s="37"/>
      <c r="G30" s="201"/>
      <c r="I30" s="81"/>
      <c r="J30" s="37"/>
      <c r="K30" s="37"/>
      <c r="L30" s="37"/>
      <c r="M30" s="37"/>
      <c r="N30" s="37"/>
      <c r="O30" s="37"/>
      <c r="P30" s="82"/>
      <c r="R30" s="81"/>
      <c r="S30" s="37"/>
      <c r="T30" s="37"/>
      <c r="U30" s="37"/>
      <c r="V30" s="37"/>
      <c r="W30" s="37"/>
      <c r="X30" s="37"/>
      <c r="Y30" s="82"/>
    </row>
    <row r="31" spans="1:25" x14ac:dyDescent="0.25">
      <c r="A31" s="202"/>
      <c r="B31" s="37"/>
      <c r="C31" s="37"/>
      <c r="D31" s="37"/>
      <c r="E31" s="37"/>
      <c r="F31" s="37"/>
      <c r="G31" s="201"/>
      <c r="I31" s="81"/>
      <c r="J31" s="37"/>
      <c r="K31" s="37"/>
      <c r="L31" s="37"/>
      <c r="M31" s="37"/>
      <c r="N31" s="37"/>
      <c r="O31" s="37"/>
      <c r="P31" s="82"/>
      <c r="R31" s="81"/>
      <c r="S31" s="37"/>
      <c r="T31" s="37"/>
      <c r="U31" s="37"/>
      <c r="V31" s="37"/>
      <c r="W31" s="37"/>
      <c r="X31" s="37"/>
      <c r="Y31" s="82"/>
    </row>
    <row r="32" spans="1:25" x14ac:dyDescent="0.25">
      <c r="A32" s="202"/>
      <c r="B32" s="37"/>
      <c r="C32" s="37"/>
      <c r="D32" s="37"/>
      <c r="E32" s="37"/>
      <c r="F32" s="37"/>
      <c r="G32" s="201"/>
      <c r="I32" s="81"/>
      <c r="J32" s="37"/>
      <c r="K32" s="37"/>
      <c r="L32" s="37"/>
      <c r="M32" s="37"/>
      <c r="N32" s="37"/>
      <c r="O32" s="37"/>
      <c r="P32" s="82"/>
      <c r="R32" s="81"/>
      <c r="S32" s="37"/>
      <c r="T32" s="37"/>
      <c r="U32" s="37"/>
      <c r="V32" s="37"/>
      <c r="W32" s="37"/>
      <c r="X32" s="37"/>
      <c r="Y32" s="82"/>
    </row>
    <row r="33" spans="1:25" x14ac:dyDescent="0.25">
      <c r="A33" s="202"/>
      <c r="B33" s="37"/>
      <c r="C33" s="37"/>
      <c r="D33" s="37"/>
      <c r="E33" s="37"/>
      <c r="F33" s="37"/>
      <c r="G33" s="201"/>
      <c r="I33" s="81"/>
      <c r="J33" s="37"/>
      <c r="K33" s="37"/>
      <c r="L33" s="37"/>
      <c r="M33" s="37"/>
      <c r="N33" s="37"/>
      <c r="O33" s="37"/>
      <c r="P33" s="82"/>
      <c r="R33" s="81"/>
      <c r="S33" s="37"/>
      <c r="T33" s="37"/>
      <c r="U33" s="37"/>
      <c r="V33" s="37"/>
      <c r="W33" s="37"/>
      <c r="X33" s="37"/>
      <c r="Y33" s="82"/>
    </row>
    <row r="34" spans="1:25" x14ac:dyDescent="0.25">
      <c r="A34" s="202"/>
      <c r="B34" s="37"/>
      <c r="C34" s="37"/>
      <c r="D34" s="37"/>
      <c r="E34" s="37"/>
      <c r="F34" s="37"/>
      <c r="G34" s="201"/>
      <c r="I34" s="81"/>
      <c r="J34" s="37"/>
      <c r="K34" s="37"/>
      <c r="L34" s="37"/>
      <c r="M34" s="37"/>
      <c r="N34" s="37"/>
      <c r="O34" s="37"/>
      <c r="P34" s="82"/>
      <c r="R34" s="81"/>
      <c r="S34" s="37"/>
      <c r="T34" s="37"/>
      <c r="U34" s="37"/>
      <c r="V34" s="37"/>
      <c r="W34" s="37"/>
      <c r="X34" s="37"/>
      <c r="Y34" s="82"/>
    </row>
    <row r="35" spans="1:25" x14ac:dyDescent="0.25">
      <c r="A35" s="202"/>
      <c r="B35" s="37"/>
      <c r="C35" s="37"/>
      <c r="D35" s="37"/>
      <c r="E35" s="37"/>
      <c r="F35" s="37"/>
      <c r="G35" s="201"/>
      <c r="I35" s="81"/>
      <c r="J35" s="37"/>
      <c r="K35" s="37"/>
      <c r="L35" s="37"/>
      <c r="M35" s="37"/>
      <c r="N35" s="37"/>
      <c r="O35" s="37"/>
      <c r="P35" s="82"/>
      <c r="R35" s="81"/>
      <c r="S35" s="37"/>
      <c r="T35" s="37"/>
      <c r="U35" s="37"/>
      <c r="V35" s="37"/>
      <c r="W35" s="37"/>
      <c r="X35" s="37"/>
      <c r="Y35" s="82"/>
    </row>
    <row r="36" spans="1:25" x14ac:dyDescent="0.25">
      <c r="A36" s="202"/>
      <c r="B36" s="37"/>
      <c r="C36" s="37"/>
      <c r="D36" s="37"/>
      <c r="E36" s="37"/>
      <c r="F36" s="37"/>
      <c r="G36" s="201"/>
      <c r="I36" s="81"/>
      <c r="J36" s="37"/>
      <c r="K36" s="37"/>
      <c r="L36" s="37"/>
      <c r="M36" s="37"/>
      <c r="N36" s="37"/>
      <c r="O36" s="37"/>
      <c r="P36" s="82"/>
      <c r="R36" s="81"/>
      <c r="S36" s="37"/>
      <c r="T36" s="37"/>
      <c r="U36" s="37"/>
      <c r="V36" s="37"/>
      <c r="W36" s="37"/>
      <c r="X36" s="37"/>
      <c r="Y36" s="82"/>
    </row>
    <row r="37" spans="1:25" x14ac:dyDescent="0.25">
      <c r="A37" s="202"/>
      <c r="B37" s="37"/>
      <c r="C37" s="37"/>
      <c r="D37" s="37"/>
      <c r="E37" s="37"/>
      <c r="F37" s="37"/>
      <c r="G37" s="201"/>
      <c r="I37" s="81"/>
      <c r="J37" s="37"/>
      <c r="K37" s="37"/>
      <c r="L37" s="37"/>
      <c r="M37" s="37"/>
      <c r="N37" s="37"/>
      <c r="O37" s="37"/>
      <c r="P37" s="82"/>
      <c r="R37" s="81"/>
      <c r="S37" s="37"/>
      <c r="T37" s="37"/>
      <c r="U37" s="37"/>
      <c r="V37" s="37"/>
      <c r="W37" s="37"/>
      <c r="X37" s="37"/>
      <c r="Y37" s="82"/>
    </row>
    <row r="38" spans="1:25" x14ac:dyDescent="0.25">
      <c r="A38" s="202"/>
      <c r="B38" s="37"/>
      <c r="C38" s="37"/>
      <c r="D38" s="37"/>
      <c r="E38" s="37"/>
      <c r="F38" s="37"/>
      <c r="G38" s="201"/>
      <c r="I38" s="81"/>
      <c r="J38" s="37"/>
      <c r="K38" s="37"/>
      <c r="L38" s="37"/>
      <c r="M38" s="37"/>
      <c r="N38" s="37"/>
      <c r="O38" s="37"/>
      <c r="P38" s="82"/>
      <c r="R38" s="81"/>
      <c r="S38" s="37"/>
      <c r="T38" s="37"/>
      <c r="U38" s="37"/>
      <c r="V38" s="37"/>
      <c r="W38" s="37"/>
      <c r="X38" s="37"/>
      <c r="Y38" s="82"/>
    </row>
    <row r="39" spans="1:25" ht="15.75" thickBot="1" x14ac:dyDescent="0.3">
      <c r="A39" s="203"/>
      <c r="B39" s="204"/>
      <c r="C39" s="204"/>
      <c r="D39" s="204"/>
      <c r="E39" s="204"/>
      <c r="F39" s="204"/>
      <c r="G39" s="205"/>
      <c r="I39" s="81"/>
      <c r="J39" s="37"/>
      <c r="K39" s="37"/>
      <c r="L39" s="37"/>
      <c r="M39" s="37"/>
      <c r="N39" s="37"/>
      <c r="O39" s="37"/>
      <c r="P39" s="82"/>
      <c r="R39" s="81"/>
      <c r="S39" s="37"/>
      <c r="T39" s="37"/>
      <c r="U39" s="37"/>
      <c r="V39" s="37"/>
      <c r="W39" s="37"/>
      <c r="X39" s="37"/>
      <c r="Y39" s="82"/>
    </row>
    <row r="40" spans="1:25" ht="15.75" thickBot="1" x14ac:dyDescent="0.3">
      <c r="A40" s="21" t="s">
        <v>34</v>
      </c>
      <c r="B40" s="17"/>
      <c r="C40" s="20"/>
      <c r="D40" s="17"/>
      <c r="E40" s="17"/>
      <c r="F40" s="17"/>
      <c r="G40" s="17"/>
      <c r="H40" s="17"/>
      <c r="I40" s="17"/>
      <c r="J40" s="17"/>
      <c r="K40" s="87"/>
      <c r="L40" s="87"/>
      <c r="M40" s="87"/>
      <c r="N40" s="87"/>
      <c r="O40" s="87"/>
      <c r="P40" s="87"/>
      <c r="Q40" s="87"/>
      <c r="R40" s="87"/>
      <c r="S40" s="87"/>
      <c r="T40" s="87"/>
      <c r="U40" s="87"/>
      <c r="V40" s="87"/>
      <c r="W40" s="87"/>
      <c r="X40" s="87"/>
      <c r="Y40" s="87"/>
    </row>
    <row r="41" spans="1:25" ht="15.75" thickBot="1" x14ac:dyDescent="0.3">
      <c r="A41" s="370" t="s">
        <v>129</v>
      </c>
      <c r="B41" s="371"/>
      <c r="C41" s="197" t="str">
        <f>B42</f>
        <v>Obese (&gt;= 95th percentile)</v>
      </c>
      <c r="D41" s="197"/>
      <c r="E41" s="198"/>
      <c r="F41" s="197"/>
      <c r="G41" s="199"/>
      <c r="I41" s="366" t="s">
        <v>130</v>
      </c>
      <c r="J41" s="367"/>
      <c r="K41" s="367"/>
      <c r="L41" s="103" t="str">
        <f>K42</f>
        <v>Had breakfast every day in the past week</v>
      </c>
      <c r="M41" s="103"/>
      <c r="N41" s="147"/>
      <c r="O41" s="103"/>
      <c r="P41" s="104"/>
      <c r="R41" s="366" t="s">
        <v>150</v>
      </c>
      <c r="S41" s="367"/>
      <c r="T41" s="367"/>
      <c r="U41" s="103" t="str">
        <f>T42</f>
        <v>Physically active for 60+ mins per day on 5+ days in past week</v>
      </c>
      <c r="V41" s="103"/>
      <c r="W41" s="147"/>
      <c r="X41" s="103"/>
      <c r="Y41" s="104"/>
    </row>
    <row r="42" spans="1:25" ht="15.75" thickBot="1" x14ac:dyDescent="0.3">
      <c r="A42" s="200" t="s">
        <v>22</v>
      </c>
      <c r="B42" s="23" t="s">
        <v>132</v>
      </c>
      <c r="C42" s="27" t="s">
        <v>24</v>
      </c>
      <c r="D42" s="37"/>
      <c r="E42" s="37"/>
      <c r="F42" s="37"/>
      <c r="G42" s="201"/>
      <c r="I42" s="364" t="s">
        <v>22</v>
      </c>
      <c r="J42" s="365"/>
      <c r="K42" s="90" t="s">
        <v>137</v>
      </c>
      <c r="L42" s="27" t="s">
        <v>24</v>
      </c>
      <c r="M42" s="37"/>
      <c r="N42" s="37"/>
      <c r="O42" s="37"/>
      <c r="P42" s="82"/>
      <c r="R42" s="364" t="s">
        <v>22</v>
      </c>
      <c r="S42" s="365"/>
      <c r="T42" s="90" t="s">
        <v>143</v>
      </c>
      <c r="U42" s="27" t="s">
        <v>24</v>
      </c>
      <c r="V42" s="37"/>
      <c r="W42" s="37"/>
      <c r="X42" s="37"/>
      <c r="Y42" s="82"/>
    </row>
    <row r="43" spans="1:25" x14ac:dyDescent="0.25">
      <c r="A43" s="202"/>
      <c r="B43" s="37"/>
      <c r="C43" s="37"/>
      <c r="D43" s="37"/>
      <c r="E43" s="37"/>
      <c r="F43" s="37"/>
      <c r="G43" s="201"/>
      <c r="I43" s="81"/>
      <c r="J43" s="37"/>
      <c r="K43" s="37"/>
      <c r="L43" s="37"/>
      <c r="M43" s="37"/>
      <c r="N43" s="37"/>
      <c r="O43" s="37"/>
      <c r="P43" s="82"/>
      <c r="R43" s="81"/>
      <c r="S43" s="37"/>
      <c r="T43" s="37"/>
      <c r="U43" s="37"/>
      <c r="V43" s="37"/>
      <c r="W43" s="37"/>
      <c r="X43" s="37"/>
      <c r="Y43" s="82"/>
    </row>
    <row r="44" spans="1:25" x14ac:dyDescent="0.25">
      <c r="A44" s="202"/>
      <c r="B44" s="37"/>
      <c r="C44" s="37"/>
      <c r="D44" s="37"/>
      <c r="E44" s="37"/>
      <c r="F44" s="37"/>
      <c r="G44" s="201"/>
      <c r="I44" s="81"/>
      <c r="J44" s="37"/>
      <c r="K44" s="37"/>
      <c r="L44" s="37"/>
      <c r="M44" s="37"/>
      <c r="N44" s="37"/>
      <c r="O44" s="37"/>
      <c r="P44" s="82"/>
      <c r="R44" s="81"/>
      <c r="S44" s="37"/>
      <c r="T44" s="37"/>
      <c r="U44" s="37"/>
      <c r="V44" s="37"/>
      <c r="W44" s="37"/>
      <c r="X44" s="37"/>
      <c r="Y44" s="82"/>
    </row>
    <row r="45" spans="1:25" x14ac:dyDescent="0.25">
      <c r="A45" s="202"/>
      <c r="B45" s="37"/>
      <c r="C45" s="37"/>
      <c r="D45" s="37"/>
      <c r="E45" s="37"/>
      <c r="F45" s="37"/>
      <c r="G45" s="201"/>
      <c r="I45" s="81"/>
      <c r="J45" s="37"/>
      <c r="K45" s="37"/>
      <c r="L45" s="37"/>
      <c r="M45" s="37"/>
      <c r="N45" s="37"/>
      <c r="O45" s="37"/>
      <c r="P45" s="82"/>
      <c r="R45" s="81"/>
      <c r="S45" s="37"/>
      <c r="T45" s="37"/>
      <c r="U45" s="37"/>
      <c r="V45" s="37"/>
      <c r="W45" s="37"/>
      <c r="X45" s="37"/>
      <c r="Y45" s="82"/>
    </row>
    <row r="46" spans="1:25" x14ac:dyDescent="0.25">
      <c r="A46" s="202"/>
      <c r="B46" s="37"/>
      <c r="C46" s="37"/>
      <c r="D46" s="37"/>
      <c r="E46" s="37"/>
      <c r="F46" s="37"/>
      <c r="G46" s="201"/>
      <c r="I46" s="81"/>
      <c r="J46" s="37"/>
      <c r="K46" s="37"/>
      <c r="L46" s="37"/>
      <c r="M46" s="37"/>
      <c r="N46" s="37"/>
      <c r="O46" s="37"/>
      <c r="P46" s="82"/>
      <c r="R46" s="81"/>
      <c r="S46" s="37"/>
      <c r="T46" s="37"/>
      <c r="U46" s="37"/>
      <c r="V46" s="37"/>
      <c r="W46" s="37"/>
      <c r="X46" s="37"/>
      <c r="Y46" s="82"/>
    </row>
    <row r="47" spans="1:25" x14ac:dyDescent="0.25">
      <c r="A47" s="202"/>
      <c r="B47" s="37"/>
      <c r="C47" s="37"/>
      <c r="D47" s="37"/>
      <c r="E47" s="37"/>
      <c r="F47" s="37"/>
      <c r="G47" s="201"/>
      <c r="I47" s="81"/>
      <c r="J47" s="37"/>
      <c r="K47" s="37"/>
      <c r="L47" s="37"/>
      <c r="M47" s="37"/>
      <c r="N47" s="37"/>
      <c r="O47" s="37"/>
      <c r="P47" s="82"/>
      <c r="R47" s="81"/>
      <c r="S47" s="37"/>
      <c r="T47" s="37"/>
      <c r="U47" s="37"/>
      <c r="V47" s="37"/>
      <c r="W47" s="37"/>
      <c r="X47" s="37"/>
      <c r="Y47" s="82"/>
    </row>
    <row r="48" spans="1:25" x14ac:dyDescent="0.25">
      <c r="A48" s="202"/>
      <c r="B48" s="37"/>
      <c r="C48" s="37"/>
      <c r="D48" s="37"/>
      <c r="E48" s="37"/>
      <c r="F48" s="37"/>
      <c r="G48" s="201"/>
      <c r="I48" s="81"/>
      <c r="J48" s="37"/>
      <c r="K48" s="37"/>
      <c r="L48" s="37"/>
      <c r="M48" s="37"/>
      <c r="N48" s="37"/>
      <c r="O48" s="37"/>
      <c r="P48" s="82"/>
      <c r="R48" s="81"/>
      <c r="S48" s="37"/>
      <c r="T48" s="37"/>
      <c r="U48" s="37"/>
      <c r="V48" s="37"/>
      <c r="W48" s="37"/>
      <c r="X48" s="37"/>
      <c r="Y48" s="82"/>
    </row>
    <row r="49" spans="1:25" x14ac:dyDescent="0.25">
      <c r="A49" s="202"/>
      <c r="B49" s="37"/>
      <c r="C49" s="37"/>
      <c r="D49" s="37"/>
      <c r="E49" s="37"/>
      <c r="F49" s="37"/>
      <c r="G49" s="201"/>
      <c r="I49" s="81"/>
      <c r="J49" s="37"/>
      <c r="K49" s="37"/>
      <c r="L49" s="37"/>
      <c r="M49" s="37"/>
      <c r="N49" s="37"/>
      <c r="O49" s="37"/>
      <c r="P49" s="82"/>
      <c r="R49" s="81"/>
      <c r="S49" s="37"/>
      <c r="T49" s="37"/>
      <c r="U49" s="37"/>
      <c r="V49" s="37"/>
      <c r="W49" s="37"/>
      <c r="X49" s="37"/>
      <c r="Y49" s="82"/>
    </row>
    <row r="50" spans="1:25" x14ac:dyDescent="0.25">
      <c r="A50" s="202"/>
      <c r="B50" s="37"/>
      <c r="C50" s="37"/>
      <c r="D50" s="37"/>
      <c r="E50" s="37"/>
      <c r="F50" s="37"/>
      <c r="G50" s="201"/>
      <c r="I50" s="81"/>
      <c r="J50" s="37"/>
      <c r="K50" s="37"/>
      <c r="L50" s="37"/>
      <c r="M50" s="37"/>
      <c r="N50" s="37"/>
      <c r="O50" s="37"/>
      <c r="P50" s="82"/>
      <c r="R50" s="81"/>
      <c r="S50" s="37"/>
      <c r="T50" s="37"/>
      <c r="U50" s="37"/>
      <c r="V50" s="37"/>
      <c r="W50" s="37"/>
      <c r="X50" s="37"/>
      <c r="Y50" s="82"/>
    </row>
    <row r="51" spans="1:25" x14ac:dyDescent="0.25">
      <c r="A51" s="202"/>
      <c r="B51" s="37"/>
      <c r="C51" s="37"/>
      <c r="D51" s="37"/>
      <c r="E51" s="37"/>
      <c r="F51" s="37"/>
      <c r="G51" s="201"/>
      <c r="I51" s="81"/>
      <c r="J51" s="37"/>
      <c r="K51" s="37"/>
      <c r="L51" s="37"/>
      <c r="M51" s="37"/>
      <c r="N51" s="37"/>
      <c r="O51" s="37"/>
      <c r="P51" s="82"/>
      <c r="R51" s="81"/>
      <c r="S51" s="37"/>
      <c r="T51" s="37"/>
      <c r="U51" s="37"/>
      <c r="V51" s="37"/>
      <c r="W51" s="37"/>
      <c r="X51" s="37"/>
      <c r="Y51" s="82"/>
    </row>
    <row r="52" spans="1:25" x14ac:dyDescent="0.25">
      <c r="A52" s="202"/>
      <c r="B52" s="37"/>
      <c r="C52" s="37"/>
      <c r="D52" s="37"/>
      <c r="E52" s="37"/>
      <c r="F52" s="37"/>
      <c r="G52" s="201"/>
      <c r="I52" s="81"/>
      <c r="J52" s="37"/>
      <c r="K52" s="37"/>
      <c r="L52" s="37"/>
      <c r="M52" s="37"/>
      <c r="N52" s="37"/>
      <c r="O52" s="37"/>
      <c r="P52" s="82"/>
      <c r="R52" s="81"/>
      <c r="S52" s="37"/>
      <c r="T52" s="37"/>
      <c r="U52" s="37"/>
      <c r="V52" s="37"/>
      <c r="W52" s="37"/>
      <c r="X52" s="37"/>
      <c r="Y52" s="82"/>
    </row>
    <row r="53" spans="1:25" x14ac:dyDescent="0.25">
      <c r="A53" s="202"/>
      <c r="B53" s="37"/>
      <c r="C53" s="37"/>
      <c r="D53" s="37"/>
      <c r="E53" s="37"/>
      <c r="F53" s="37"/>
      <c r="G53" s="201"/>
      <c r="I53" s="81"/>
      <c r="J53" s="37"/>
      <c r="K53" s="37"/>
      <c r="L53" s="37"/>
      <c r="M53" s="37"/>
      <c r="N53" s="37"/>
      <c r="O53" s="37"/>
      <c r="P53" s="82"/>
      <c r="R53" s="81"/>
      <c r="S53" s="37"/>
      <c r="T53" s="37"/>
      <c r="U53" s="37"/>
      <c r="V53" s="37"/>
      <c r="W53" s="37"/>
      <c r="X53" s="37"/>
      <c r="Y53" s="82"/>
    </row>
    <row r="54" spans="1:25" x14ac:dyDescent="0.25">
      <c r="A54" s="202"/>
      <c r="B54" s="37"/>
      <c r="C54" s="37"/>
      <c r="D54" s="37"/>
      <c r="E54" s="37"/>
      <c r="F54" s="37"/>
      <c r="G54" s="201"/>
      <c r="I54" s="81"/>
      <c r="J54" s="37"/>
      <c r="K54" s="37"/>
      <c r="L54" s="37"/>
      <c r="M54" s="37"/>
      <c r="N54" s="37"/>
      <c r="O54" s="37"/>
      <c r="P54" s="82"/>
      <c r="R54" s="81"/>
      <c r="S54" s="37"/>
      <c r="T54" s="37"/>
      <c r="U54" s="37"/>
      <c r="V54" s="37"/>
      <c r="W54" s="37"/>
      <c r="X54" s="37"/>
      <c r="Y54" s="82"/>
    </row>
    <row r="55" spans="1:25" x14ac:dyDescent="0.25">
      <c r="A55" s="202"/>
      <c r="B55" s="37"/>
      <c r="C55" s="37"/>
      <c r="D55" s="37"/>
      <c r="E55" s="37"/>
      <c r="F55" s="37"/>
      <c r="G55" s="201"/>
      <c r="I55" s="81"/>
      <c r="J55" s="37"/>
      <c r="K55" s="37"/>
      <c r="L55" s="37"/>
      <c r="M55" s="37"/>
      <c r="N55" s="37"/>
      <c r="O55" s="37"/>
      <c r="P55" s="82"/>
      <c r="R55" s="81"/>
      <c r="S55" s="37"/>
      <c r="T55" s="37"/>
      <c r="U55" s="37"/>
      <c r="V55" s="37"/>
      <c r="W55" s="37"/>
      <c r="X55" s="37"/>
      <c r="Y55" s="82"/>
    </row>
    <row r="56" spans="1:25" x14ac:dyDescent="0.25">
      <c r="A56" s="202"/>
      <c r="B56" s="37"/>
      <c r="C56" s="37"/>
      <c r="D56" s="37"/>
      <c r="E56" s="37"/>
      <c r="F56" s="37"/>
      <c r="G56" s="201"/>
      <c r="I56" s="81"/>
      <c r="J56" s="37"/>
      <c r="K56" s="37"/>
      <c r="L56" s="37"/>
      <c r="M56" s="37"/>
      <c r="N56" s="37"/>
      <c r="O56" s="37"/>
      <c r="P56" s="82"/>
      <c r="R56" s="81"/>
      <c r="S56" s="37"/>
      <c r="T56" s="37"/>
      <c r="U56" s="37"/>
      <c r="V56" s="37"/>
      <c r="W56" s="37"/>
      <c r="X56" s="37"/>
      <c r="Y56" s="82"/>
    </row>
    <row r="57" spans="1:25" x14ac:dyDescent="0.25">
      <c r="A57" s="202"/>
      <c r="B57" s="37"/>
      <c r="C57" s="37"/>
      <c r="D57" s="37"/>
      <c r="E57" s="37"/>
      <c r="F57" s="37"/>
      <c r="G57" s="201"/>
      <c r="I57" s="81"/>
      <c r="J57" s="37"/>
      <c r="K57" s="37"/>
      <c r="L57" s="37"/>
      <c r="M57" s="37"/>
      <c r="N57" s="37"/>
      <c r="O57" s="37"/>
      <c r="P57" s="82"/>
      <c r="R57" s="81"/>
      <c r="S57" s="37"/>
      <c r="T57" s="37"/>
      <c r="U57" s="37"/>
      <c r="V57" s="37"/>
      <c r="W57" s="37"/>
      <c r="X57" s="37"/>
      <c r="Y57" s="82"/>
    </row>
    <row r="58" spans="1:25" x14ac:dyDescent="0.25">
      <c r="A58" s="202"/>
      <c r="B58" s="37"/>
      <c r="C58" s="37"/>
      <c r="D58" s="37"/>
      <c r="E58" s="37"/>
      <c r="F58" s="37"/>
      <c r="G58" s="201"/>
      <c r="I58" s="81"/>
      <c r="J58" s="37"/>
      <c r="K58" s="37"/>
      <c r="L58" s="37"/>
      <c r="M58" s="37"/>
      <c r="N58" s="37"/>
      <c r="O58" s="37"/>
      <c r="P58" s="82"/>
      <c r="R58" s="81"/>
      <c r="S58" s="37"/>
      <c r="T58" s="37"/>
      <c r="U58" s="37"/>
      <c r="V58" s="37"/>
      <c r="W58" s="37"/>
      <c r="X58" s="37"/>
      <c r="Y58" s="82"/>
    </row>
    <row r="59" spans="1:25" x14ac:dyDescent="0.25">
      <c r="A59" s="202"/>
      <c r="B59" s="37"/>
      <c r="C59" s="37"/>
      <c r="D59" s="37"/>
      <c r="E59" s="37"/>
      <c r="F59" s="37"/>
      <c r="G59" s="201"/>
      <c r="I59" s="81"/>
      <c r="J59" s="37"/>
      <c r="K59" s="37"/>
      <c r="L59" s="37"/>
      <c r="M59" s="37"/>
      <c r="N59" s="37"/>
      <c r="O59" s="37"/>
      <c r="P59" s="82"/>
      <c r="R59" s="81"/>
      <c r="S59" s="37"/>
      <c r="T59" s="37"/>
      <c r="U59" s="37"/>
      <c r="V59" s="37"/>
      <c r="W59" s="37"/>
      <c r="X59" s="37"/>
      <c r="Y59" s="82"/>
    </row>
    <row r="60" spans="1:25" ht="15.75" thickBot="1" x14ac:dyDescent="0.3">
      <c r="A60" s="203"/>
      <c r="B60" s="204"/>
      <c r="C60" s="204"/>
      <c r="D60" s="204"/>
      <c r="E60" s="204"/>
      <c r="F60" s="204"/>
      <c r="G60" s="205"/>
      <c r="I60" s="83"/>
      <c r="J60" s="84"/>
      <c r="K60" s="84"/>
      <c r="L60" s="84"/>
      <c r="M60" s="84"/>
      <c r="N60" s="84"/>
      <c r="O60" s="84"/>
      <c r="P60" s="85"/>
      <c r="R60" s="83"/>
      <c r="S60" s="84"/>
      <c r="T60" s="84"/>
      <c r="U60" s="84"/>
      <c r="V60" s="84"/>
      <c r="W60" s="84"/>
      <c r="X60" s="84"/>
      <c r="Y60" s="85"/>
    </row>
  </sheetData>
  <mergeCells count="12">
    <mergeCell ref="R4:V4"/>
    <mergeCell ref="R41:T41"/>
    <mergeCell ref="A4:C4"/>
    <mergeCell ref="I4:L4"/>
    <mergeCell ref="M4:N4"/>
    <mergeCell ref="I42:J42"/>
    <mergeCell ref="R42:S42"/>
    <mergeCell ref="A25:C25"/>
    <mergeCell ref="I25:L25"/>
    <mergeCell ref="R25:T25"/>
    <mergeCell ref="I41:K41"/>
    <mergeCell ref="A41:B41"/>
  </mergeCells>
  <dataValidations count="1">
    <dataValidation allowBlank="1" showInputMessage="1" showErrorMessage="1" prompt="Select the cell to the left to activate the drop-down menu." sqref="C3 C42 L42 U42" xr:uid="{D180AA76-B431-4C7B-B1C8-5DB236580443}"/>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CB019893-1074-4A3F-B704-CDFC4DB03093}">
          <x14:formula1>
            <xm:f>'Behind the Scenes'!$C$159:$C$164</xm:f>
          </x14:formula1>
          <xm:sqref>T42</xm:sqref>
        </x14:dataValidation>
        <x14:dataValidation type="list" allowBlank="1" showInputMessage="1" showErrorMessage="1" xr:uid="{AE2ADD85-E6FD-4DB7-A47F-4745B6E3CC99}">
          <x14:formula1>
            <xm:f>'Behind the Scenes'!$C$153:$C$157</xm:f>
          </x14:formula1>
          <xm:sqref>K42</xm:sqref>
        </x14:dataValidation>
        <x14:dataValidation type="list" allowBlank="1" showInputMessage="1" showErrorMessage="1" xr:uid="{9C9945DF-0612-4523-87A6-B042DFBE51BE}">
          <x14:formula1>
            <xm:f>'Behind the Scenes'!$E$1:$G$1</xm:f>
          </x14:formula1>
          <xm:sqref>B3</xm:sqref>
        </x14:dataValidation>
        <x14:dataValidation type="list" allowBlank="1" showInputMessage="1" showErrorMessage="1" xr:uid="{583AA558-FAEA-407D-A90A-2BA247218DC7}">
          <x14:formula1>
            <xm:f>'Behind the Scenes'!$C$147:$C$151</xm:f>
          </x14:formula1>
          <xm:sqref>B42</xm:sqref>
        </x14:dataValidation>
        <x14:dataValidation type="list" allowBlank="1" showInputMessage="1" showErrorMessage="1" xr:uid="{FEDA08F4-8A9B-4250-9C2A-D6D4CDDD506D}">
          <x14:formula1>
            <xm:f>'Behind the Scenes'!$C$37:$C$41</xm:f>
          </x14:formula1>
          <xm:sqref>L42</xm:sqref>
        </x14:dataValidation>
        <x14:dataValidation type="list" allowBlank="1" showInputMessage="1" showErrorMessage="1" xr:uid="{B2C4049A-A941-4D42-B69E-CB63072CF013}">
          <x14:formula1>
            <xm:f>'Behind the Scenes'!$C$43:$C$47</xm:f>
          </x14:formula1>
          <xm:sqref>U42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9E3DC-3C6A-47D6-94D2-33C382DCB523}">
  <sheetPr>
    <tabColor theme="9" tint="-0.249977111117893"/>
  </sheetPr>
  <dimension ref="A1:T40"/>
  <sheetViews>
    <sheetView workbookViewId="0"/>
  </sheetViews>
  <sheetFormatPr defaultRowHeight="15" x14ac:dyDescent="0.25"/>
  <cols>
    <col min="1" max="1" width="3.7109375" bestFit="1" customWidth="1"/>
    <col min="2" max="2" width="53.28515625" customWidth="1"/>
    <col min="3" max="5" width="9.140625" hidden="1" customWidth="1"/>
    <col min="6" max="8" width="9.140625" customWidth="1"/>
    <col min="9" max="11" width="9.140625" hidden="1" customWidth="1"/>
    <col min="12" max="14" width="9.140625" customWidth="1"/>
    <col min="15" max="17" width="9.140625" hidden="1" customWidth="1"/>
    <col min="18" max="20" width="9.140625" customWidth="1"/>
  </cols>
  <sheetData>
    <row r="1" spans="1:20" x14ac:dyDescent="0.25">
      <c r="A1" s="15" t="s">
        <v>270</v>
      </c>
      <c r="B1" s="15"/>
      <c r="C1" s="15"/>
      <c r="D1" s="15"/>
      <c r="E1" s="15"/>
      <c r="F1" s="15"/>
      <c r="G1" s="15"/>
      <c r="H1" s="15"/>
      <c r="I1" s="15"/>
      <c r="J1" s="15"/>
      <c r="K1" s="15"/>
      <c r="L1" s="15"/>
      <c r="M1" s="15"/>
      <c r="N1" s="15"/>
      <c r="O1" s="15"/>
      <c r="P1" s="15"/>
      <c r="Q1" s="15"/>
      <c r="R1" s="15"/>
      <c r="S1" s="15"/>
      <c r="T1" s="15"/>
    </row>
    <row r="2" spans="1:20" x14ac:dyDescent="0.25">
      <c r="B2" s="361"/>
      <c r="C2" s="350" t="s">
        <v>25</v>
      </c>
      <c r="D2" s="351"/>
      <c r="E2" s="351"/>
      <c r="F2" s="351"/>
      <c r="G2" s="351"/>
      <c r="H2" s="352"/>
      <c r="I2" s="353" t="s">
        <v>26</v>
      </c>
      <c r="J2" s="354"/>
      <c r="K2" s="354"/>
      <c r="L2" s="354"/>
      <c r="M2" s="354"/>
      <c r="N2" s="355"/>
      <c r="O2" s="356" t="s">
        <v>27</v>
      </c>
      <c r="P2" s="357"/>
      <c r="Q2" s="357"/>
      <c r="R2" s="357"/>
      <c r="S2" s="357"/>
      <c r="T2" s="357"/>
    </row>
    <row r="3" spans="1:20" x14ac:dyDescent="0.25">
      <c r="B3" s="362"/>
      <c r="C3" s="163">
        <v>2010</v>
      </c>
      <c r="D3" s="163">
        <v>2012</v>
      </c>
      <c r="E3" s="163">
        <v>2014</v>
      </c>
      <c r="F3" s="163">
        <v>2016</v>
      </c>
      <c r="G3" s="163">
        <v>2018</v>
      </c>
      <c r="H3" s="163">
        <v>2020</v>
      </c>
      <c r="I3" s="164">
        <v>2010</v>
      </c>
      <c r="J3" s="164">
        <v>2012</v>
      </c>
      <c r="K3" s="164">
        <v>2014</v>
      </c>
      <c r="L3" s="164">
        <v>2016</v>
      </c>
      <c r="M3" s="164">
        <v>2018</v>
      </c>
      <c r="N3" s="164">
        <v>2020</v>
      </c>
      <c r="O3" s="165">
        <v>2010</v>
      </c>
      <c r="P3" s="165">
        <v>2012</v>
      </c>
      <c r="Q3" s="165">
        <v>2014</v>
      </c>
      <c r="R3" s="165">
        <v>2016</v>
      </c>
      <c r="S3" s="165">
        <v>2018</v>
      </c>
      <c r="T3" s="165">
        <v>2020</v>
      </c>
    </row>
    <row r="4" spans="1:20" x14ac:dyDescent="0.25">
      <c r="A4" s="368" t="s">
        <v>351</v>
      </c>
      <c r="B4" s="189" t="s">
        <v>356</v>
      </c>
      <c r="C4" s="166">
        <v>0.24</v>
      </c>
      <c r="D4" s="166">
        <v>0.20899999999999999</v>
      </c>
      <c r="E4" s="166">
        <v>0.17899999999999999</v>
      </c>
      <c r="F4" s="166">
        <v>0.215</v>
      </c>
      <c r="G4" s="166">
        <v>0.17799999999999999</v>
      </c>
      <c r="H4" s="166">
        <v>0.221</v>
      </c>
      <c r="I4" s="167">
        <v>0.29399999999999998</v>
      </c>
      <c r="J4" s="167">
        <v>0.23799999999999999</v>
      </c>
      <c r="K4" s="167">
        <v>0.30299999999999999</v>
      </c>
      <c r="L4" s="167">
        <v>0.22</v>
      </c>
      <c r="M4" s="167">
        <v>0.308</v>
      </c>
      <c r="N4" s="168">
        <v>0.40699999999999997</v>
      </c>
      <c r="O4" s="169">
        <v>0.36399999999999999</v>
      </c>
      <c r="P4" s="169">
        <v>0.34499999999999997</v>
      </c>
      <c r="Q4" s="169">
        <v>0.38700000000000001</v>
      </c>
      <c r="R4" s="169">
        <v>0.35699999999999998</v>
      </c>
      <c r="S4" s="171">
        <v>0.40699999999999997</v>
      </c>
      <c r="T4" s="171">
        <v>0.441</v>
      </c>
    </row>
    <row r="5" spans="1:20" x14ac:dyDescent="0.25">
      <c r="A5" s="359"/>
      <c r="B5" s="124" t="s">
        <v>291</v>
      </c>
      <c r="C5" s="43">
        <v>0.34399999999999997</v>
      </c>
      <c r="D5" s="43">
        <v>0.35699999999999998</v>
      </c>
      <c r="E5" s="43">
        <v>0.312</v>
      </c>
      <c r="F5" s="43">
        <v>0.309</v>
      </c>
      <c r="G5" s="43">
        <v>0.32800000000000001</v>
      </c>
      <c r="H5" s="43">
        <v>0.33800000000000002</v>
      </c>
      <c r="I5" s="11">
        <v>0.40200000000000002</v>
      </c>
      <c r="J5" s="11">
        <v>0.39600000000000002</v>
      </c>
      <c r="K5" s="11">
        <v>0.45600000000000002</v>
      </c>
      <c r="L5" s="11">
        <v>0.35799999999999998</v>
      </c>
      <c r="M5" s="11">
        <v>0.42799999999999999</v>
      </c>
      <c r="N5" s="49">
        <v>0.44700000000000001</v>
      </c>
      <c r="O5" s="14">
        <v>0.40300000000000002</v>
      </c>
      <c r="P5" s="14">
        <v>0.42699999999999999</v>
      </c>
      <c r="Q5" s="14">
        <v>0.42399999999999999</v>
      </c>
      <c r="R5" s="14">
        <v>0.39300000000000002</v>
      </c>
      <c r="S5" s="50">
        <v>0.44700000000000001</v>
      </c>
      <c r="T5" s="50">
        <v>0.495</v>
      </c>
    </row>
    <row r="6" spans="1:20" x14ac:dyDescent="0.25">
      <c r="A6" s="359"/>
      <c r="B6" s="124" t="s">
        <v>292</v>
      </c>
      <c r="C6" s="43">
        <v>0.13200000000000001</v>
      </c>
      <c r="D6" s="43">
        <v>0.13800000000000001</v>
      </c>
      <c r="E6" s="43">
        <v>0.152</v>
      </c>
      <c r="F6" s="43">
        <v>0.20799999999999999</v>
      </c>
      <c r="G6" s="43">
        <v>0.23799999999999999</v>
      </c>
      <c r="H6" s="43">
        <v>0.26100000000000001</v>
      </c>
      <c r="I6" s="11">
        <v>0.22800000000000001</v>
      </c>
      <c r="J6" s="11">
        <v>0.224</v>
      </c>
      <c r="K6" s="11">
        <v>0.32900000000000001</v>
      </c>
      <c r="L6" s="11">
        <v>0.29799999999999999</v>
      </c>
      <c r="M6" s="11">
        <v>0.38300000000000001</v>
      </c>
      <c r="N6" s="49">
        <v>0.45100000000000001</v>
      </c>
      <c r="O6" s="14">
        <v>0.32800000000000001</v>
      </c>
      <c r="P6" s="14">
        <v>0.36099999999999999</v>
      </c>
      <c r="Q6" s="14">
        <v>0.42899999999999999</v>
      </c>
      <c r="R6" s="14">
        <v>0.44700000000000001</v>
      </c>
      <c r="S6" s="50">
        <v>0.45100000000000001</v>
      </c>
      <c r="T6" s="50">
        <v>0.53400000000000003</v>
      </c>
    </row>
    <row r="7" spans="1:20" x14ac:dyDescent="0.25">
      <c r="A7" s="359"/>
      <c r="B7" s="124" t="s">
        <v>293</v>
      </c>
      <c r="C7" s="43">
        <v>0.26200000000000001</v>
      </c>
      <c r="D7" s="43">
        <v>0.24</v>
      </c>
      <c r="E7" s="43">
        <v>0.22</v>
      </c>
      <c r="F7" s="43">
        <v>0.217</v>
      </c>
      <c r="G7" s="43">
        <v>0.23400000000000001</v>
      </c>
      <c r="H7" s="43">
        <v>0.249</v>
      </c>
      <c r="I7" s="11">
        <v>0.27400000000000002</v>
      </c>
      <c r="J7" s="11">
        <v>0.29599999999999999</v>
      </c>
      <c r="K7" s="11">
        <v>0.32</v>
      </c>
      <c r="L7" s="11">
        <v>0.27200000000000002</v>
      </c>
      <c r="M7" s="11">
        <v>0.309</v>
      </c>
      <c r="N7" s="49">
        <v>0.38400000000000001</v>
      </c>
      <c r="O7" s="14">
        <v>0.29899999999999999</v>
      </c>
      <c r="P7" s="14">
        <v>0.376</v>
      </c>
      <c r="Q7" s="14">
        <v>0.36199999999999999</v>
      </c>
      <c r="R7" s="14">
        <v>0.376</v>
      </c>
      <c r="S7" s="50">
        <v>0.38400000000000001</v>
      </c>
      <c r="T7" s="50">
        <v>0.38600000000000001</v>
      </c>
    </row>
    <row r="8" spans="1:20" x14ac:dyDescent="0.25">
      <c r="A8" s="359"/>
      <c r="B8" s="124" t="s">
        <v>294</v>
      </c>
      <c r="C8" s="43">
        <v>0.36399999999999999</v>
      </c>
      <c r="D8" s="43">
        <v>0.33800000000000002</v>
      </c>
      <c r="E8" s="43">
        <v>0.35</v>
      </c>
      <c r="F8" s="43">
        <v>0.34599999999999997</v>
      </c>
      <c r="G8" s="43">
        <v>0.39500000000000002</v>
      </c>
      <c r="H8" s="43">
        <v>0.40500000000000003</v>
      </c>
      <c r="I8" s="11">
        <v>0.35699999999999998</v>
      </c>
      <c r="J8" s="11">
        <v>0.378</v>
      </c>
      <c r="K8" s="11">
        <v>0.45600000000000002</v>
      </c>
      <c r="L8" s="11">
        <v>0.39400000000000002</v>
      </c>
      <c r="M8" s="11">
        <v>0.443</v>
      </c>
      <c r="N8" s="49">
        <v>0.49099999999999999</v>
      </c>
      <c r="O8" s="14">
        <v>0.42099999999999999</v>
      </c>
      <c r="P8" s="14">
        <v>0.45700000000000002</v>
      </c>
      <c r="Q8" s="14">
        <v>0.47099999999999997</v>
      </c>
      <c r="R8" s="14">
        <v>0.47599999999999998</v>
      </c>
      <c r="S8" s="50">
        <v>0.49099999999999999</v>
      </c>
      <c r="T8" s="50">
        <v>0.497</v>
      </c>
    </row>
    <row r="9" spans="1:20" x14ac:dyDescent="0.25">
      <c r="A9" s="359"/>
      <c r="B9" s="124" t="s">
        <v>295</v>
      </c>
      <c r="C9" s="43">
        <v>6.6000000000000003E-2</v>
      </c>
      <c r="D9" s="43">
        <v>7.6999999999999999E-2</v>
      </c>
      <c r="E9" s="43">
        <v>6.5000000000000002E-2</v>
      </c>
      <c r="F9" s="43">
        <v>4.5999999999999999E-2</v>
      </c>
      <c r="G9" s="43">
        <v>4.2000000000000003E-2</v>
      </c>
      <c r="H9" s="43">
        <v>6.2E-2</v>
      </c>
      <c r="I9" s="11">
        <v>0.1</v>
      </c>
      <c r="J9" s="11">
        <v>9.1999999999999998E-2</v>
      </c>
      <c r="K9" s="11">
        <v>8.5000000000000006E-2</v>
      </c>
      <c r="L9" s="11">
        <v>6.4000000000000001E-2</v>
      </c>
      <c r="M9" s="11">
        <v>8.8999999999999996E-2</v>
      </c>
      <c r="N9" s="49">
        <v>8.1000000000000003E-2</v>
      </c>
      <c r="O9" s="14">
        <v>0.10100000000000001</v>
      </c>
      <c r="P9" s="14">
        <v>9.6000000000000002E-2</v>
      </c>
      <c r="Q9" s="14">
        <v>9.7000000000000003E-2</v>
      </c>
      <c r="R9" s="14">
        <v>0.106</v>
      </c>
      <c r="S9" s="50">
        <v>8.1000000000000003E-2</v>
      </c>
      <c r="T9" s="50">
        <v>0.11</v>
      </c>
    </row>
    <row r="10" spans="1:20" x14ac:dyDescent="0.25">
      <c r="A10" s="359"/>
      <c r="B10" s="124" t="s">
        <v>357</v>
      </c>
      <c r="C10" s="43">
        <v>0.49299999999999999</v>
      </c>
      <c r="D10" s="43">
        <v>0.56299999999999994</v>
      </c>
      <c r="E10" s="43">
        <v>0.50700000000000001</v>
      </c>
      <c r="F10" s="43">
        <v>0.498</v>
      </c>
      <c r="G10" s="43">
        <v>0.46300000000000002</v>
      </c>
      <c r="H10" s="43">
        <v>0.52300000000000002</v>
      </c>
      <c r="I10" s="11">
        <v>0.67300000000000004</v>
      </c>
      <c r="J10" s="11">
        <v>0.63800000000000001</v>
      </c>
      <c r="K10" s="11">
        <v>0.61499999999999999</v>
      </c>
      <c r="L10" s="11">
        <v>0.57499999999999996</v>
      </c>
      <c r="M10" s="11">
        <v>0.59</v>
      </c>
      <c r="N10" s="49">
        <v>0.65700000000000003</v>
      </c>
      <c r="O10" s="14">
        <v>0.66</v>
      </c>
      <c r="P10" s="14">
        <v>0.70899999999999996</v>
      </c>
      <c r="Q10" s="14">
        <v>0.64300000000000002</v>
      </c>
      <c r="R10" s="14">
        <v>0.64800000000000002</v>
      </c>
      <c r="S10" s="50">
        <v>0.65700000000000003</v>
      </c>
      <c r="T10" s="50">
        <v>0.66300000000000003</v>
      </c>
    </row>
    <row r="11" spans="1:20" x14ac:dyDescent="0.25">
      <c r="A11" s="359"/>
      <c r="B11" s="124" t="s">
        <v>358</v>
      </c>
      <c r="C11" s="43">
        <v>0.82</v>
      </c>
      <c r="D11" s="43">
        <v>0.80700000000000005</v>
      </c>
      <c r="E11" s="43">
        <v>0.83</v>
      </c>
      <c r="F11" s="43">
        <v>0.80200000000000005</v>
      </c>
      <c r="G11" s="43">
        <v>0.82499999999999996</v>
      </c>
      <c r="H11" s="43">
        <v>0.86299999999999999</v>
      </c>
      <c r="I11" s="11">
        <v>0.85399999999999998</v>
      </c>
      <c r="J11" s="11">
        <v>0.86199999999999999</v>
      </c>
      <c r="K11" s="11">
        <v>0.87</v>
      </c>
      <c r="L11" s="11">
        <v>0.83799999999999997</v>
      </c>
      <c r="M11" s="11">
        <v>0.85499999999999998</v>
      </c>
      <c r="N11" s="49">
        <v>0.80900000000000005</v>
      </c>
      <c r="O11" s="14">
        <v>0.84</v>
      </c>
      <c r="P11" s="14">
        <v>0.85899999999999999</v>
      </c>
      <c r="Q11" s="14">
        <v>0.83</v>
      </c>
      <c r="R11" s="14">
        <v>0.82599999999999996</v>
      </c>
      <c r="S11" s="50">
        <v>0.80900000000000005</v>
      </c>
      <c r="T11" s="50">
        <v>0.86599999999999999</v>
      </c>
    </row>
    <row r="12" spans="1:20" x14ac:dyDescent="0.25">
      <c r="A12" s="359"/>
      <c r="B12" s="124" t="s">
        <v>359</v>
      </c>
      <c r="C12" s="43">
        <v>0.67100000000000004</v>
      </c>
      <c r="D12" s="43">
        <v>0.63900000000000001</v>
      </c>
      <c r="E12" s="43">
        <v>0.625</v>
      </c>
      <c r="F12" s="43">
        <v>0.61499999999999999</v>
      </c>
      <c r="G12" s="43">
        <v>0.64100000000000001</v>
      </c>
      <c r="H12" s="43">
        <v>0.71599999999999997</v>
      </c>
      <c r="I12" s="11">
        <v>0.75</v>
      </c>
      <c r="J12" s="11">
        <v>0.74299999999999999</v>
      </c>
      <c r="K12" s="11">
        <v>0.74099999999999999</v>
      </c>
      <c r="L12" s="11">
        <v>0.72399999999999998</v>
      </c>
      <c r="M12" s="11">
        <v>0.71599999999999997</v>
      </c>
      <c r="N12" s="49">
        <v>0.73299999999999998</v>
      </c>
      <c r="O12" s="14">
        <v>0.73599999999999999</v>
      </c>
      <c r="P12" s="14">
        <v>0.745</v>
      </c>
      <c r="Q12" s="14">
        <v>0.72299999999999998</v>
      </c>
      <c r="R12" s="14">
        <v>0.72399999999999998</v>
      </c>
      <c r="S12" s="50">
        <v>0.73299999999999998</v>
      </c>
      <c r="T12" s="50">
        <v>0.77100000000000002</v>
      </c>
    </row>
    <row r="13" spans="1:20" x14ac:dyDescent="0.25">
      <c r="A13" s="359"/>
      <c r="B13" s="124" t="s">
        <v>360</v>
      </c>
      <c r="C13" s="43">
        <v>0.374</v>
      </c>
      <c r="D13" s="43">
        <v>0.39900000000000002</v>
      </c>
      <c r="E13" s="43">
        <v>0.41099999999999998</v>
      </c>
      <c r="F13" s="43">
        <v>0.442</v>
      </c>
      <c r="G13" s="43">
        <v>0.443</v>
      </c>
      <c r="H13" s="43">
        <v>0.42599999999999999</v>
      </c>
      <c r="I13" s="11">
        <v>0.36</v>
      </c>
      <c r="J13" s="11">
        <v>0.30199999999999999</v>
      </c>
      <c r="K13" s="11">
        <v>0.32700000000000001</v>
      </c>
      <c r="L13" s="11">
        <v>0.44</v>
      </c>
      <c r="M13" s="11">
        <v>0.43099999999999999</v>
      </c>
      <c r="N13" s="49">
        <v>0.44900000000000001</v>
      </c>
      <c r="O13" s="14">
        <v>0.31</v>
      </c>
      <c r="P13" s="14">
        <v>0.32800000000000001</v>
      </c>
      <c r="Q13" s="14">
        <v>0.308</v>
      </c>
      <c r="R13" s="14">
        <v>0.40100000000000002</v>
      </c>
      <c r="S13" s="50">
        <v>0.44900000000000001</v>
      </c>
      <c r="T13" s="50">
        <v>0.372</v>
      </c>
    </row>
    <row r="14" spans="1:20" x14ac:dyDescent="0.25">
      <c r="A14" s="359"/>
      <c r="B14" s="124" t="s">
        <v>300</v>
      </c>
      <c r="C14" s="43">
        <v>0.79100000000000004</v>
      </c>
      <c r="D14" s="43">
        <v>0.73399999999999999</v>
      </c>
      <c r="E14" s="43">
        <v>0.76600000000000001</v>
      </c>
      <c r="F14" s="43">
        <v>0.77100000000000002</v>
      </c>
      <c r="G14" s="43">
        <v>0.748</v>
      </c>
      <c r="H14" s="43">
        <v>0.76300000000000001</v>
      </c>
      <c r="I14" s="11">
        <v>0.80100000000000005</v>
      </c>
      <c r="J14" s="11">
        <v>0.76500000000000001</v>
      </c>
      <c r="K14" s="11">
        <v>0.745</v>
      </c>
      <c r="L14" s="11">
        <v>0.81</v>
      </c>
      <c r="M14" s="11">
        <v>0.748</v>
      </c>
      <c r="N14" s="49">
        <v>0.78500000000000003</v>
      </c>
      <c r="O14" s="14">
        <v>0.80700000000000005</v>
      </c>
      <c r="P14" s="14">
        <v>0.76</v>
      </c>
      <c r="Q14" s="14">
        <v>0.75600000000000001</v>
      </c>
      <c r="R14" s="14">
        <v>0.80100000000000005</v>
      </c>
      <c r="S14" s="50">
        <v>0.78500000000000003</v>
      </c>
      <c r="T14" s="50">
        <v>0.751</v>
      </c>
    </row>
    <row r="15" spans="1:20" x14ac:dyDescent="0.25">
      <c r="A15" s="359"/>
      <c r="B15" s="124" t="s">
        <v>361</v>
      </c>
      <c r="C15" s="43">
        <v>0.39100000000000001</v>
      </c>
      <c r="D15" s="43">
        <v>0.35799999999999998</v>
      </c>
      <c r="E15" s="43">
        <v>0.40899999999999997</v>
      </c>
      <c r="F15" s="43">
        <v>0.39</v>
      </c>
      <c r="G15" s="43">
        <v>0.376</v>
      </c>
      <c r="H15" s="43">
        <v>0.33900000000000002</v>
      </c>
      <c r="I15" s="11">
        <v>0.26700000000000002</v>
      </c>
      <c r="J15" s="11">
        <v>0.26500000000000001</v>
      </c>
      <c r="K15" s="11">
        <v>0.27100000000000002</v>
      </c>
      <c r="L15" s="11">
        <v>0.308</v>
      </c>
      <c r="M15" s="11">
        <v>0.28499999999999998</v>
      </c>
      <c r="N15" s="49">
        <v>0.30499999999999999</v>
      </c>
      <c r="O15" s="14">
        <v>0.248</v>
      </c>
      <c r="P15" s="14">
        <v>0.24199999999999999</v>
      </c>
      <c r="Q15" s="14">
        <v>0.27100000000000002</v>
      </c>
      <c r="R15" s="14">
        <v>0.28199999999999997</v>
      </c>
      <c r="S15" s="50">
        <v>0.30499999999999999</v>
      </c>
      <c r="T15" s="50">
        <v>0.27</v>
      </c>
    </row>
    <row r="16" spans="1:20" x14ac:dyDescent="0.25">
      <c r="A16" s="359"/>
      <c r="B16" s="124" t="s">
        <v>362</v>
      </c>
      <c r="C16" s="43">
        <v>0.89800000000000002</v>
      </c>
      <c r="D16" s="43">
        <v>0.871</v>
      </c>
      <c r="E16" s="43">
        <v>0.879</v>
      </c>
      <c r="F16" s="43">
        <v>0.88200000000000001</v>
      </c>
      <c r="G16" s="43">
        <v>0.90400000000000003</v>
      </c>
      <c r="H16" s="43">
        <v>0.89</v>
      </c>
      <c r="I16" s="11">
        <v>0.878</v>
      </c>
      <c r="J16" s="11">
        <v>0.87</v>
      </c>
      <c r="K16" s="11">
        <v>0.89900000000000002</v>
      </c>
      <c r="L16" s="11">
        <v>0.91500000000000004</v>
      </c>
      <c r="M16" s="11">
        <v>0.88100000000000001</v>
      </c>
      <c r="N16" s="49">
        <v>0.89</v>
      </c>
      <c r="O16" s="14">
        <v>0.90900000000000003</v>
      </c>
      <c r="P16" s="14">
        <v>0.86499999999999999</v>
      </c>
      <c r="Q16" s="14">
        <v>0.86799999999999999</v>
      </c>
      <c r="R16" s="14">
        <v>0.88500000000000001</v>
      </c>
      <c r="S16" s="50">
        <v>0.89</v>
      </c>
      <c r="T16" s="50">
        <v>0.86699999999999999</v>
      </c>
    </row>
    <row r="17" spans="1:20" x14ac:dyDescent="0.25">
      <c r="A17" s="359"/>
      <c r="B17" s="124" t="s">
        <v>363</v>
      </c>
      <c r="C17" s="43">
        <v>0.76600000000000001</v>
      </c>
      <c r="D17" s="43">
        <v>0.74</v>
      </c>
      <c r="E17" s="43">
        <v>0.78200000000000003</v>
      </c>
      <c r="F17" s="43">
        <v>0.78400000000000003</v>
      </c>
      <c r="G17" s="43">
        <v>0.77900000000000003</v>
      </c>
      <c r="H17" s="43">
        <v>0.76800000000000002</v>
      </c>
      <c r="I17" s="49">
        <v>0.78</v>
      </c>
      <c r="J17" s="49">
        <v>0.77600000000000002</v>
      </c>
      <c r="K17" s="49">
        <v>0.76</v>
      </c>
      <c r="L17" s="49">
        <v>0.81899999999999995</v>
      </c>
      <c r="M17" s="49">
        <v>0.78600000000000003</v>
      </c>
      <c r="N17" s="49">
        <v>0.79100000000000004</v>
      </c>
      <c r="O17" s="50">
        <v>0.81699999999999995</v>
      </c>
      <c r="P17" s="50">
        <v>0.79100000000000004</v>
      </c>
      <c r="Q17" s="50">
        <v>0.77100000000000002</v>
      </c>
      <c r="R17" s="50">
        <v>0.79200000000000004</v>
      </c>
      <c r="S17" s="50">
        <v>0.79100000000000004</v>
      </c>
      <c r="T17" s="50">
        <v>0.73499999999999999</v>
      </c>
    </row>
    <row r="18" spans="1:20" x14ac:dyDescent="0.25">
      <c r="A18" s="359"/>
      <c r="B18" s="124" t="s">
        <v>304</v>
      </c>
      <c r="C18" s="42">
        <v>0.65300000000000002</v>
      </c>
      <c r="D18" s="42">
        <v>0.61899999999999999</v>
      </c>
      <c r="E18" s="42">
        <v>0.66200000000000003</v>
      </c>
      <c r="F18" s="42">
        <v>0.65800000000000003</v>
      </c>
      <c r="G18" s="42">
        <v>0.59399999999999997</v>
      </c>
      <c r="H18" s="42">
        <v>0.56899999999999995</v>
      </c>
      <c r="I18" s="44">
        <v>0.56100000000000005</v>
      </c>
      <c r="J18" s="44">
        <v>0.51600000000000001</v>
      </c>
      <c r="K18" s="44">
        <v>0.48699999999999999</v>
      </c>
      <c r="L18" s="44">
        <v>0.56699999999999995</v>
      </c>
      <c r="M18" s="44">
        <v>0.46800000000000003</v>
      </c>
      <c r="N18" s="44">
        <v>0.51200000000000001</v>
      </c>
      <c r="O18" s="45">
        <v>0.56200000000000006</v>
      </c>
      <c r="P18" s="45">
        <v>0.495</v>
      </c>
      <c r="Q18" s="45">
        <v>0.503</v>
      </c>
      <c r="R18" s="45">
        <v>0.52700000000000002</v>
      </c>
      <c r="S18" s="45">
        <v>0.51200000000000001</v>
      </c>
      <c r="T18" s="45">
        <v>0.442</v>
      </c>
    </row>
    <row r="19" spans="1:20" x14ac:dyDescent="0.25">
      <c r="A19" s="359"/>
      <c r="B19" s="124" t="s">
        <v>305</v>
      </c>
      <c r="C19" s="46">
        <v>0.36299999999999999</v>
      </c>
      <c r="D19" s="46">
        <v>0.4</v>
      </c>
      <c r="E19" s="46">
        <v>0.40200000000000002</v>
      </c>
      <c r="F19" s="46">
        <v>0.41799999999999998</v>
      </c>
      <c r="G19" s="46">
        <v>0.40500000000000003</v>
      </c>
      <c r="H19" s="46">
        <v>0.33800000000000002</v>
      </c>
      <c r="I19" s="159">
        <v>0.32800000000000001</v>
      </c>
      <c r="J19" s="159">
        <v>0.27500000000000002</v>
      </c>
      <c r="K19" s="152">
        <v>0.27200000000000002</v>
      </c>
      <c r="L19" s="152">
        <v>0.33</v>
      </c>
      <c r="M19" s="152">
        <v>0.29599999999999999</v>
      </c>
      <c r="N19" s="51">
        <v>0.28599999999999998</v>
      </c>
      <c r="O19" s="160">
        <v>0.27800000000000002</v>
      </c>
      <c r="P19" s="160">
        <v>0.26200000000000001</v>
      </c>
      <c r="Q19" s="153">
        <v>0.28399999999999997</v>
      </c>
      <c r="R19" s="153">
        <v>0.27900000000000003</v>
      </c>
      <c r="S19" s="52">
        <v>0.28599999999999998</v>
      </c>
      <c r="T19" s="52">
        <v>0.27</v>
      </c>
    </row>
    <row r="20" spans="1:20" x14ac:dyDescent="0.25">
      <c r="A20" s="369"/>
      <c r="B20" s="190" t="s">
        <v>306</v>
      </c>
      <c r="C20" s="172">
        <v>0.45500000000000002</v>
      </c>
      <c r="D20" s="172">
        <v>0.47499999999999998</v>
      </c>
      <c r="E20" s="172">
        <v>0.51200000000000001</v>
      </c>
      <c r="F20" s="172">
        <v>0.48699999999999999</v>
      </c>
      <c r="G20" s="172">
        <v>0.45600000000000002</v>
      </c>
      <c r="H20" s="172">
        <v>0.40200000000000002</v>
      </c>
      <c r="I20" s="173">
        <v>0.38700000000000001</v>
      </c>
      <c r="J20" s="173">
        <v>0.38400000000000001</v>
      </c>
      <c r="K20" s="173">
        <v>0.34599999999999997</v>
      </c>
      <c r="L20" s="173">
        <v>0.40300000000000002</v>
      </c>
      <c r="M20" s="173">
        <v>0.35699999999999998</v>
      </c>
      <c r="N20" s="174">
        <v>0.375</v>
      </c>
      <c r="O20" s="175">
        <v>0.435</v>
      </c>
      <c r="P20" s="175">
        <v>0.38800000000000001</v>
      </c>
      <c r="Q20" s="175">
        <v>0.40100000000000002</v>
      </c>
      <c r="R20" s="175">
        <v>0.38800000000000001</v>
      </c>
      <c r="S20" s="176">
        <v>0.375</v>
      </c>
      <c r="T20" s="176">
        <v>0.318</v>
      </c>
    </row>
    <row r="21" spans="1:20" x14ac:dyDescent="0.25">
      <c r="A21" s="368" t="s">
        <v>350</v>
      </c>
      <c r="B21" s="191" t="s">
        <v>313</v>
      </c>
      <c r="C21" s="166">
        <v>0.80800000000000005</v>
      </c>
      <c r="D21" s="166">
        <v>0.81399999999999995</v>
      </c>
      <c r="E21" s="166">
        <v>0.82599999999999996</v>
      </c>
      <c r="F21" s="166">
        <v>0.85099999999999998</v>
      </c>
      <c r="G21" s="166">
        <v>0.85499999999999998</v>
      </c>
      <c r="H21" s="166">
        <v>0.81899999999999995</v>
      </c>
      <c r="I21" s="177">
        <v>0.80400000000000005</v>
      </c>
      <c r="J21" s="177">
        <v>0.78400000000000003</v>
      </c>
      <c r="K21" s="167">
        <v>0.83699999999999997</v>
      </c>
      <c r="L21" s="167">
        <v>0.877</v>
      </c>
      <c r="M21" s="167">
        <v>0.85199999999999998</v>
      </c>
      <c r="N21" s="168">
        <v>0.80700000000000005</v>
      </c>
      <c r="O21" s="178">
        <v>0.85099999999999998</v>
      </c>
      <c r="P21" s="178">
        <v>0.81200000000000006</v>
      </c>
      <c r="Q21" s="169">
        <v>0.83899999999999997</v>
      </c>
      <c r="R21" s="169">
        <v>0.82799999999999996</v>
      </c>
      <c r="S21" s="169">
        <v>0.85099999999999998</v>
      </c>
      <c r="T21" s="179">
        <v>0.82499999999999996</v>
      </c>
    </row>
    <row r="22" spans="1:20" x14ac:dyDescent="0.25">
      <c r="A22" s="359"/>
      <c r="B22" s="192" t="s">
        <v>314</v>
      </c>
      <c r="C22" s="154">
        <v>0.71399999999999997</v>
      </c>
      <c r="D22" s="154">
        <v>0.72599999999999998</v>
      </c>
      <c r="E22" s="154">
        <v>0.751</v>
      </c>
      <c r="F22" s="154">
        <v>0.73399999999999999</v>
      </c>
      <c r="G22" s="154">
        <v>0.75800000000000001</v>
      </c>
      <c r="H22" s="154">
        <v>0.68400000000000005</v>
      </c>
      <c r="I22" s="155">
        <v>0.68899999999999995</v>
      </c>
      <c r="J22" s="155">
        <v>0.65600000000000003</v>
      </c>
      <c r="K22" s="155">
        <v>0.68899999999999995</v>
      </c>
      <c r="L22" s="155">
        <v>0.76400000000000001</v>
      </c>
      <c r="M22" s="155">
        <v>0.72199999999999998</v>
      </c>
      <c r="N22" s="156">
        <v>0.69499999999999995</v>
      </c>
      <c r="O22" s="157">
        <v>0.66900000000000004</v>
      </c>
      <c r="P22" s="157">
        <v>0.66100000000000003</v>
      </c>
      <c r="Q22" s="157">
        <v>0.60399999999999998</v>
      </c>
      <c r="R22" s="157">
        <v>0.58099999999999996</v>
      </c>
      <c r="S22" s="161">
        <v>0.59399999999999997</v>
      </c>
      <c r="T22" s="162">
        <v>0.59199999999999997</v>
      </c>
    </row>
    <row r="23" spans="1:20" ht="15" customHeight="1" x14ac:dyDescent="0.25">
      <c r="A23" s="359"/>
      <c r="B23" s="124" t="s">
        <v>315</v>
      </c>
      <c r="C23" s="43">
        <v>0.66900000000000004</v>
      </c>
      <c r="D23" s="43">
        <v>0.71</v>
      </c>
      <c r="E23" s="43">
        <v>0.74099999999999999</v>
      </c>
      <c r="F23" s="43">
        <v>0.74199999999999999</v>
      </c>
      <c r="G23" s="43">
        <v>0.73799999999999999</v>
      </c>
      <c r="H23" s="43">
        <v>0.70699999999999996</v>
      </c>
      <c r="I23" s="11">
        <v>0.67300000000000004</v>
      </c>
      <c r="J23" s="11">
        <v>0.69299999999999995</v>
      </c>
      <c r="K23" s="11">
        <v>0.66400000000000003</v>
      </c>
      <c r="L23" s="11">
        <v>0.71499999999999997</v>
      </c>
      <c r="M23" s="11">
        <v>0.66400000000000003</v>
      </c>
      <c r="N23" s="49">
        <v>0.64800000000000002</v>
      </c>
      <c r="O23" s="14">
        <v>0.64500000000000002</v>
      </c>
      <c r="P23" s="14">
        <v>0.66</v>
      </c>
      <c r="Q23" s="14">
        <v>0.64900000000000002</v>
      </c>
      <c r="R23" s="150">
        <v>0.626</v>
      </c>
      <c r="S23" s="151">
        <v>0.627</v>
      </c>
      <c r="T23" s="50">
        <v>0.56299999999999994</v>
      </c>
    </row>
    <row r="24" spans="1:20" x14ac:dyDescent="0.25">
      <c r="A24" s="359"/>
      <c r="B24" s="124" t="s">
        <v>316</v>
      </c>
      <c r="C24" s="42">
        <v>0.71399999999999997</v>
      </c>
      <c r="D24" s="42">
        <v>0.70099999999999996</v>
      </c>
      <c r="E24" s="42">
        <v>0.73</v>
      </c>
      <c r="F24" s="42">
        <v>0.68300000000000005</v>
      </c>
      <c r="G24" s="42">
        <v>0.69499999999999995</v>
      </c>
      <c r="H24" s="42">
        <v>0.628</v>
      </c>
      <c r="I24" s="44">
        <v>0.66900000000000004</v>
      </c>
      <c r="J24" s="44">
        <v>0.67600000000000005</v>
      </c>
      <c r="K24" s="44">
        <v>0.68100000000000005</v>
      </c>
      <c r="L24" s="44">
        <v>0.70199999999999996</v>
      </c>
      <c r="M24" s="44">
        <v>0.66400000000000003</v>
      </c>
      <c r="N24" s="44">
        <v>0.629</v>
      </c>
      <c r="O24" s="45">
        <v>0.68200000000000005</v>
      </c>
      <c r="P24" s="45">
        <v>0.66100000000000003</v>
      </c>
      <c r="Q24" s="45">
        <v>0.67300000000000004</v>
      </c>
      <c r="R24" s="45">
        <v>0.59399999999999997</v>
      </c>
      <c r="S24" s="45">
        <v>0.59799999999999998</v>
      </c>
      <c r="T24" s="45">
        <v>0.55600000000000005</v>
      </c>
    </row>
    <row r="25" spans="1:20" x14ac:dyDescent="0.25">
      <c r="A25" s="369"/>
      <c r="B25" s="193" t="s">
        <v>317</v>
      </c>
      <c r="C25" s="180">
        <v>0.91400000000000003</v>
      </c>
      <c r="D25" s="180">
        <v>0.91700000000000004</v>
      </c>
      <c r="E25" s="180">
        <v>0.91600000000000004</v>
      </c>
      <c r="F25" s="180">
        <v>0.94399999999999995</v>
      </c>
      <c r="G25" s="180">
        <v>0.95199999999999996</v>
      </c>
      <c r="H25" s="180">
        <v>0.93100000000000005</v>
      </c>
      <c r="I25" s="181">
        <v>0.90700000000000003</v>
      </c>
      <c r="J25" s="181">
        <v>0.89900000000000002</v>
      </c>
      <c r="K25" s="181">
        <v>0.91300000000000003</v>
      </c>
      <c r="L25" s="181">
        <v>0.94599999999999995</v>
      </c>
      <c r="M25" s="181">
        <v>0.92400000000000004</v>
      </c>
      <c r="N25" s="182">
        <v>0.89700000000000002</v>
      </c>
      <c r="O25" s="183">
        <v>0.94399999999999995</v>
      </c>
      <c r="P25" s="183">
        <v>0.91700000000000004</v>
      </c>
      <c r="Q25" s="183">
        <v>0.92</v>
      </c>
      <c r="R25" s="184">
        <v>0.90300000000000002</v>
      </c>
      <c r="S25" s="185">
        <v>0.91600000000000004</v>
      </c>
      <c r="T25" s="186">
        <v>0.89900000000000002</v>
      </c>
    </row>
    <row r="26" spans="1:20" x14ac:dyDescent="0.25">
      <c r="A26" s="368" t="s">
        <v>352</v>
      </c>
      <c r="B26" s="194" t="s">
        <v>329</v>
      </c>
      <c r="C26" s="166">
        <v>0.122</v>
      </c>
      <c r="D26" s="166">
        <v>0.107</v>
      </c>
      <c r="E26" s="166">
        <v>0.126</v>
      </c>
      <c r="F26" s="166">
        <v>0.112</v>
      </c>
      <c r="G26" s="166">
        <v>0.13100000000000001</v>
      </c>
      <c r="H26" s="166">
        <v>0.154</v>
      </c>
      <c r="I26" s="177">
        <v>0.221</v>
      </c>
      <c r="J26" s="177">
        <v>0.182</v>
      </c>
      <c r="K26" s="167">
        <v>0.186</v>
      </c>
      <c r="L26" s="167">
        <v>0.186</v>
      </c>
      <c r="M26" s="167">
        <v>0.23</v>
      </c>
      <c r="N26" s="168">
        <v>0.215</v>
      </c>
      <c r="O26" s="14">
        <v>0.26900000000000002</v>
      </c>
      <c r="P26" s="14">
        <v>0.308</v>
      </c>
      <c r="Q26" s="150">
        <v>0.27900000000000003</v>
      </c>
      <c r="R26" s="14">
        <v>0.27800000000000002</v>
      </c>
      <c r="S26" s="14">
        <v>0.311</v>
      </c>
      <c r="T26" s="171">
        <v>0.27900000000000003</v>
      </c>
    </row>
    <row r="27" spans="1:20" x14ac:dyDescent="0.25">
      <c r="A27" s="359"/>
      <c r="B27" s="124" t="s">
        <v>330</v>
      </c>
      <c r="C27" s="293">
        <v>0.46899999999999997</v>
      </c>
      <c r="D27" s="293">
        <v>0.38100000000000001</v>
      </c>
      <c r="E27" s="293">
        <v>0.45100000000000001</v>
      </c>
      <c r="F27" s="293">
        <v>0.38</v>
      </c>
      <c r="G27" s="293">
        <v>0.41799999999999998</v>
      </c>
      <c r="H27" s="293">
        <v>0.41</v>
      </c>
      <c r="I27" s="294">
        <v>0.5</v>
      </c>
      <c r="J27" s="294">
        <v>0.496</v>
      </c>
      <c r="K27" s="295">
        <v>0.48599999999999999</v>
      </c>
      <c r="L27" s="295">
        <v>0.48899999999999999</v>
      </c>
      <c r="M27" s="295">
        <v>0.499</v>
      </c>
      <c r="N27" s="296">
        <v>0.51100000000000001</v>
      </c>
      <c r="O27" s="14">
        <v>0.499</v>
      </c>
      <c r="P27" s="14">
        <v>0.51400000000000001</v>
      </c>
      <c r="Q27" s="150">
        <v>0.505</v>
      </c>
      <c r="R27" s="14">
        <v>0.47899999999999998</v>
      </c>
      <c r="S27" s="14">
        <v>0.502</v>
      </c>
      <c r="T27" s="297">
        <v>0.54700000000000004</v>
      </c>
    </row>
    <row r="28" spans="1:20" x14ac:dyDescent="0.25">
      <c r="A28" s="359"/>
      <c r="B28" s="124" t="s">
        <v>331</v>
      </c>
      <c r="C28" s="293">
        <v>0.17699999999999999</v>
      </c>
      <c r="D28" s="293">
        <v>0.17299999999999999</v>
      </c>
      <c r="E28" s="293">
        <v>0.16</v>
      </c>
      <c r="F28" s="293">
        <v>0.13600000000000001</v>
      </c>
      <c r="G28" s="293">
        <v>0.125</v>
      </c>
      <c r="H28" s="293">
        <v>0.16300000000000001</v>
      </c>
      <c r="I28" s="294">
        <v>0.215</v>
      </c>
      <c r="J28" s="294">
        <v>0.219</v>
      </c>
      <c r="K28" s="295">
        <v>0.19700000000000001</v>
      </c>
      <c r="L28" s="295">
        <v>0.16800000000000001</v>
      </c>
      <c r="M28" s="295">
        <v>0.182</v>
      </c>
      <c r="N28" s="296">
        <v>0.20100000000000001</v>
      </c>
      <c r="O28" s="14">
        <v>0.19400000000000001</v>
      </c>
      <c r="P28" s="14">
        <v>0.23400000000000001</v>
      </c>
      <c r="Q28" s="150">
        <v>0.22700000000000001</v>
      </c>
      <c r="R28" s="14">
        <v>0.19</v>
      </c>
      <c r="S28" s="14">
        <v>0.187</v>
      </c>
      <c r="T28" s="297">
        <v>0.185</v>
      </c>
    </row>
    <row r="29" spans="1:20" x14ac:dyDescent="0.25">
      <c r="A29" s="359"/>
      <c r="B29" s="124" t="s">
        <v>332</v>
      </c>
      <c r="C29" s="293">
        <v>0.66800000000000004</v>
      </c>
      <c r="D29" s="293">
        <v>0.69399999999999995</v>
      </c>
      <c r="E29" s="293">
        <v>0.69099999999999995</v>
      </c>
      <c r="F29" s="293">
        <v>0.68300000000000005</v>
      </c>
      <c r="G29" s="293">
        <v>0.7</v>
      </c>
      <c r="H29" s="293">
        <v>0.63400000000000001</v>
      </c>
      <c r="I29" s="294">
        <v>0.61399999999999999</v>
      </c>
      <c r="J29" s="294">
        <v>0.6</v>
      </c>
      <c r="K29" s="295">
        <v>0.60899999999999999</v>
      </c>
      <c r="L29" s="295">
        <v>0.63300000000000001</v>
      </c>
      <c r="M29" s="295">
        <v>0.58099999999999996</v>
      </c>
      <c r="N29" s="296">
        <v>0.57199999999999995</v>
      </c>
      <c r="O29" s="14">
        <v>0.61599999999999999</v>
      </c>
      <c r="P29" s="14">
        <v>0.54200000000000004</v>
      </c>
      <c r="Q29" s="150">
        <v>0.59499999999999997</v>
      </c>
      <c r="R29" s="14">
        <v>0.60599999999999998</v>
      </c>
      <c r="S29" s="14">
        <v>0.57899999999999996</v>
      </c>
      <c r="T29" s="297">
        <v>0.505</v>
      </c>
    </row>
    <row r="30" spans="1:20" x14ac:dyDescent="0.25">
      <c r="A30" s="359"/>
      <c r="B30" s="124" t="s">
        <v>333</v>
      </c>
      <c r="C30" s="293">
        <v>0.67100000000000004</v>
      </c>
      <c r="D30" s="293">
        <v>0.66800000000000004</v>
      </c>
      <c r="E30" s="293">
        <v>0.68400000000000005</v>
      </c>
      <c r="F30" s="293">
        <v>0.68600000000000005</v>
      </c>
      <c r="G30" s="293">
        <v>0.69599999999999995</v>
      </c>
      <c r="H30" s="293">
        <v>0.61799999999999999</v>
      </c>
      <c r="I30" s="294">
        <v>0.57999999999999996</v>
      </c>
      <c r="J30" s="294">
        <v>0.57899999999999996</v>
      </c>
      <c r="K30" s="295">
        <v>0.56899999999999995</v>
      </c>
      <c r="L30" s="295">
        <v>0.59799999999999998</v>
      </c>
      <c r="M30" s="295">
        <v>0.55000000000000004</v>
      </c>
      <c r="N30" s="296">
        <v>0.53600000000000003</v>
      </c>
      <c r="O30" s="14">
        <v>0.57199999999999995</v>
      </c>
      <c r="P30" s="14">
        <v>0.5</v>
      </c>
      <c r="Q30" s="150">
        <v>0.58199999999999996</v>
      </c>
      <c r="R30" s="14">
        <v>0.55200000000000005</v>
      </c>
      <c r="S30" s="14">
        <v>0.51400000000000001</v>
      </c>
      <c r="T30" s="297">
        <v>0.47699999999999998</v>
      </c>
    </row>
    <row r="31" spans="1:20" x14ac:dyDescent="0.25">
      <c r="A31" s="359"/>
      <c r="B31" s="195" t="s">
        <v>334</v>
      </c>
      <c r="C31" s="154">
        <v>0.88800000000000001</v>
      </c>
      <c r="D31" s="154">
        <v>0.86599999999999999</v>
      </c>
      <c r="E31" s="154">
        <v>0.89200000000000002</v>
      </c>
      <c r="F31" s="154">
        <v>0.90600000000000003</v>
      </c>
      <c r="G31" s="154">
        <v>0.91900000000000004</v>
      </c>
      <c r="H31" s="154">
        <v>0.89700000000000002</v>
      </c>
      <c r="I31" s="155">
        <v>0.79900000000000004</v>
      </c>
      <c r="J31" s="155">
        <v>0.80500000000000005</v>
      </c>
      <c r="K31" s="155">
        <v>0.82899999999999996</v>
      </c>
      <c r="L31" s="155">
        <v>0.86299999999999999</v>
      </c>
      <c r="M31" s="155">
        <v>0.83799999999999997</v>
      </c>
      <c r="N31" s="156">
        <v>0.86599999999999999</v>
      </c>
      <c r="O31" s="13">
        <v>0.80600000000000005</v>
      </c>
      <c r="P31" s="13">
        <v>0.77800000000000002</v>
      </c>
      <c r="Q31" s="68">
        <v>0.80400000000000005</v>
      </c>
      <c r="R31" s="13">
        <v>0.83799999999999997</v>
      </c>
      <c r="S31" s="13">
        <v>0.84699999999999998</v>
      </c>
      <c r="T31" s="158">
        <v>0.84599999999999997</v>
      </c>
    </row>
    <row r="32" spans="1:20" ht="15" customHeight="1" x14ac:dyDescent="0.25">
      <c r="A32" s="359"/>
      <c r="B32" s="124" t="s">
        <v>335</v>
      </c>
      <c r="C32" s="43">
        <v>0.81200000000000006</v>
      </c>
      <c r="D32" s="43">
        <v>0.82399999999999995</v>
      </c>
      <c r="E32" s="43">
        <v>0.84099999999999997</v>
      </c>
      <c r="F32" s="43">
        <v>0.84199999999999997</v>
      </c>
      <c r="G32" s="43">
        <v>0.84299999999999997</v>
      </c>
      <c r="H32" s="43">
        <v>0.83</v>
      </c>
      <c r="I32" s="11">
        <v>0.746</v>
      </c>
      <c r="J32" s="11">
        <v>0.751</v>
      </c>
      <c r="K32" s="11">
        <v>0.77600000000000002</v>
      </c>
      <c r="L32" s="11">
        <v>0.8</v>
      </c>
      <c r="M32" s="11">
        <v>0.73099999999999998</v>
      </c>
      <c r="N32" s="49">
        <v>0.754</v>
      </c>
      <c r="O32" s="13">
        <v>0.754</v>
      </c>
      <c r="P32" s="13">
        <v>0.73599999999999999</v>
      </c>
      <c r="Q32" s="68">
        <v>0.75900000000000001</v>
      </c>
      <c r="R32" s="13">
        <v>0.76500000000000001</v>
      </c>
      <c r="S32" s="13">
        <v>0.755</v>
      </c>
      <c r="T32" s="50">
        <v>0.73</v>
      </c>
    </row>
    <row r="33" spans="1:20" x14ac:dyDescent="0.25">
      <c r="A33" s="359"/>
      <c r="B33" s="124" t="s">
        <v>336</v>
      </c>
      <c r="C33" s="42">
        <v>0.59799999999999998</v>
      </c>
      <c r="D33" s="42">
        <v>0.59299999999999997</v>
      </c>
      <c r="E33" s="42">
        <v>0.61199999999999999</v>
      </c>
      <c r="F33" s="42">
        <v>0.61599999999999999</v>
      </c>
      <c r="G33" s="42">
        <v>0.65200000000000002</v>
      </c>
      <c r="H33" s="42">
        <v>0.57599999999999996</v>
      </c>
      <c r="I33" s="44">
        <v>0.54</v>
      </c>
      <c r="J33" s="44">
        <v>0.52900000000000003</v>
      </c>
      <c r="K33" s="44">
        <v>0.56899999999999995</v>
      </c>
      <c r="L33" s="44">
        <v>0.59599999999999997</v>
      </c>
      <c r="M33" s="44">
        <v>0.57299999999999995</v>
      </c>
      <c r="N33" s="44">
        <v>0.53800000000000003</v>
      </c>
      <c r="O33" s="13">
        <v>0.57999999999999996</v>
      </c>
      <c r="P33" s="13">
        <v>0.51600000000000001</v>
      </c>
      <c r="Q33" s="68">
        <v>0.54</v>
      </c>
      <c r="R33" s="13">
        <v>0.59499999999999997</v>
      </c>
      <c r="S33" s="13">
        <v>0.55000000000000004</v>
      </c>
      <c r="T33" s="45">
        <v>0.503</v>
      </c>
    </row>
    <row r="34" spans="1:20" x14ac:dyDescent="0.25">
      <c r="A34" s="359"/>
      <c r="B34" s="124" t="s">
        <v>337</v>
      </c>
      <c r="C34" s="42">
        <v>0.78300000000000003</v>
      </c>
      <c r="D34" s="42">
        <v>0.80100000000000005</v>
      </c>
      <c r="E34" s="42">
        <v>0.81799999999999995</v>
      </c>
      <c r="F34" s="42">
        <v>0.82599999999999996</v>
      </c>
      <c r="G34" s="42">
        <v>0.84599999999999997</v>
      </c>
      <c r="H34" s="42">
        <v>0.80900000000000005</v>
      </c>
      <c r="I34" s="10">
        <v>0.69499999999999995</v>
      </c>
      <c r="J34" s="10">
        <v>0.70599999999999996</v>
      </c>
      <c r="K34" s="10">
        <v>0.73899999999999999</v>
      </c>
      <c r="L34" s="10">
        <v>0.79300000000000004</v>
      </c>
      <c r="M34" s="10">
        <v>0.73899999999999999</v>
      </c>
      <c r="N34" s="44">
        <v>0.73299999999999998</v>
      </c>
      <c r="O34" s="13">
        <v>0.72899999999999998</v>
      </c>
      <c r="P34" s="13">
        <v>0.68899999999999995</v>
      </c>
      <c r="Q34" s="68">
        <v>0.745</v>
      </c>
      <c r="R34" s="13">
        <v>0.751</v>
      </c>
      <c r="S34" s="13">
        <v>0.77400000000000002</v>
      </c>
      <c r="T34" s="45">
        <v>0.76200000000000001</v>
      </c>
    </row>
    <row r="35" spans="1:20" x14ac:dyDescent="0.25">
      <c r="A35" s="369"/>
      <c r="B35" s="193" t="s">
        <v>338</v>
      </c>
      <c r="C35" s="187">
        <v>0.746</v>
      </c>
      <c r="D35" s="187">
        <v>0.751</v>
      </c>
      <c r="E35" s="187">
        <v>0.76300000000000001</v>
      </c>
      <c r="F35" s="187">
        <v>0.78900000000000003</v>
      </c>
      <c r="G35" s="187">
        <v>0.79700000000000004</v>
      </c>
      <c r="H35" s="180">
        <v>0.751</v>
      </c>
      <c r="I35" s="188">
        <v>0.61499999999999999</v>
      </c>
      <c r="J35" s="188">
        <v>0.66</v>
      </c>
      <c r="K35" s="181">
        <v>0.67500000000000004</v>
      </c>
      <c r="L35" s="181">
        <v>0.72399999999999998</v>
      </c>
      <c r="M35" s="181">
        <v>0.69699999999999995</v>
      </c>
      <c r="N35" s="182">
        <v>0.71499999999999997</v>
      </c>
      <c r="O35" s="186">
        <v>0.64200000000000002</v>
      </c>
      <c r="P35" s="186">
        <v>0.57299999999999995</v>
      </c>
      <c r="Q35" s="186">
        <v>0.65300000000000002</v>
      </c>
      <c r="R35" s="13">
        <v>0.70499999999999996</v>
      </c>
      <c r="S35" s="183">
        <v>0.67800000000000005</v>
      </c>
      <c r="T35" s="186">
        <v>0.69099999999999995</v>
      </c>
    </row>
    <row r="36" spans="1:20" x14ac:dyDescent="0.25">
      <c r="A36" s="368" t="s">
        <v>353</v>
      </c>
      <c r="B36" s="191" t="s">
        <v>345</v>
      </c>
      <c r="C36" s="166">
        <v>5.5E-2</v>
      </c>
      <c r="D36" s="166">
        <v>5.8999999999999997E-2</v>
      </c>
      <c r="E36" s="166">
        <v>4.2000000000000003E-2</v>
      </c>
      <c r="F36" s="166">
        <v>4.2000000000000003E-2</v>
      </c>
      <c r="G36" s="166">
        <v>3.6999999999999998E-2</v>
      </c>
      <c r="H36" s="166">
        <v>4.4999999999999998E-2</v>
      </c>
      <c r="I36" s="177">
        <v>5.0999999999999997E-2</v>
      </c>
      <c r="J36" s="177">
        <v>3.9E-2</v>
      </c>
      <c r="K36" s="167">
        <v>5.1999999999999998E-2</v>
      </c>
      <c r="L36" s="167">
        <v>3.2000000000000001E-2</v>
      </c>
      <c r="M36" s="167">
        <v>4.2999999999999997E-2</v>
      </c>
      <c r="N36" s="168">
        <v>4.2000000000000003E-2</v>
      </c>
      <c r="O36" s="178">
        <v>3.5000000000000003E-2</v>
      </c>
      <c r="P36" s="178">
        <v>3.5999999999999997E-2</v>
      </c>
      <c r="Q36" s="169">
        <v>3.7999999999999999E-2</v>
      </c>
      <c r="R36" s="169">
        <v>2.5000000000000001E-2</v>
      </c>
      <c r="S36" s="169">
        <v>0.03</v>
      </c>
      <c r="T36" s="179">
        <v>0.04</v>
      </c>
    </row>
    <row r="37" spans="1:20" x14ac:dyDescent="0.25">
      <c r="A37" s="359"/>
      <c r="B37" s="192" t="s">
        <v>346</v>
      </c>
      <c r="C37" s="154">
        <v>0.52400000000000002</v>
      </c>
      <c r="D37" s="154">
        <v>0.48299999999999998</v>
      </c>
      <c r="E37" s="154">
        <v>0.52</v>
      </c>
      <c r="F37" s="154">
        <v>0.56200000000000006</v>
      </c>
      <c r="G37" s="154">
        <v>0.53600000000000003</v>
      </c>
      <c r="H37" s="154">
        <v>0.505</v>
      </c>
      <c r="I37" s="155">
        <v>0.46800000000000003</v>
      </c>
      <c r="J37" s="155">
        <v>0.44800000000000001</v>
      </c>
      <c r="K37" s="155">
        <v>0.47299999999999998</v>
      </c>
      <c r="L37" s="155">
        <v>0.48599999999999999</v>
      </c>
      <c r="M37" s="155">
        <v>0.46</v>
      </c>
      <c r="N37" s="156">
        <v>0.42899999999999999</v>
      </c>
      <c r="O37" s="157">
        <v>0.44600000000000001</v>
      </c>
      <c r="P37" s="157">
        <v>0.42599999999999999</v>
      </c>
      <c r="Q37" s="157">
        <v>0.40400000000000003</v>
      </c>
      <c r="R37" s="157">
        <v>0.434</v>
      </c>
      <c r="S37" s="161">
        <v>0.41299999999999998</v>
      </c>
      <c r="T37" s="162">
        <v>0.41799999999999998</v>
      </c>
    </row>
    <row r="38" spans="1:20" ht="15" customHeight="1" x14ac:dyDescent="0.25">
      <c r="A38" s="359"/>
      <c r="B38" s="124" t="s">
        <v>347</v>
      </c>
      <c r="C38" s="43">
        <v>0.26500000000000001</v>
      </c>
      <c r="D38" s="43">
        <v>0.26800000000000002</v>
      </c>
      <c r="E38" s="43">
        <v>0.24299999999999999</v>
      </c>
      <c r="F38" s="43">
        <v>0.26800000000000002</v>
      </c>
      <c r="G38" s="43">
        <v>0.23799999999999999</v>
      </c>
      <c r="H38" s="43">
        <v>0.187</v>
      </c>
      <c r="I38" s="11">
        <v>0.23699999999999999</v>
      </c>
      <c r="J38" s="11">
        <v>0.18099999999999999</v>
      </c>
      <c r="K38" s="11">
        <v>0.19700000000000001</v>
      </c>
      <c r="L38" s="11">
        <v>0.20300000000000001</v>
      </c>
      <c r="M38" s="11">
        <v>0.189</v>
      </c>
      <c r="N38" s="49">
        <v>0.17499999999999999</v>
      </c>
      <c r="O38" s="14">
        <v>0.20599999999999999</v>
      </c>
      <c r="P38" s="14">
        <v>0.182</v>
      </c>
      <c r="Q38" s="14">
        <v>0.21199999999999999</v>
      </c>
      <c r="R38" s="150">
        <v>0.219</v>
      </c>
      <c r="S38" s="151">
        <v>0.17199999999999999</v>
      </c>
      <c r="T38" s="50">
        <v>0.188</v>
      </c>
    </row>
    <row r="39" spans="1:20" x14ac:dyDescent="0.25">
      <c r="A39" s="359"/>
      <c r="B39" s="124" t="s">
        <v>349</v>
      </c>
      <c r="C39" s="42">
        <v>0.45100000000000001</v>
      </c>
      <c r="D39" s="42">
        <v>0.42499999999999999</v>
      </c>
      <c r="E39" s="42">
        <v>0.42299999999999999</v>
      </c>
      <c r="F39" s="42">
        <v>0.439</v>
      </c>
      <c r="G39" s="42">
        <v>0.4</v>
      </c>
      <c r="H39" s="42">
        <v>0.36299999999999999</v>
      </c>
      <c r="I39" s="44">
        <v>0.375</v>
      </c>
      <c r="J39" s="44">
        <v>0.34599999999999997</v>
      </c>
      <c r="K39" s="44">
        <v>0.32800000000000001</v>
      </c>
      <c r="L39" s="44">
        <v>0.35599999999999998</v>
      </c>
      <c r="M39" s="44">
        <v>0.35299999999999998</v>
      </c>
      <c r="N39" s="44">
        <v>0.315</v>
      </c>
      <c r="O39" s="45">
        <v>0.35399999999999998</v>
      </c>
      <c r="P39" s="45">
        <v>0.33900000000000002</v>
      </c>
      <c r="Q39" s="45">
        <v>0.318</v>
      </c>
      <c r="R39" s="45">
        <v>0.34399999999999997</v>
      </c>
      <c r="S39" s="45">
        <v>0.30499999999999999</v>
      </c>
      <c r="T39" s="45">
        <v>0.29299999999999998</v>
      </c>
    </row>
    <row r="40" spans="1:20" ht="15" customHeight="1" x14ac:dyDescent="0.25">
      <c r="A40" s="369"/>
      <c r="B40" s="193" t="s">
        <v>348</v>
      </c>
      <c r="C40" s="180">
        <v>0.45200000000000001</v>
      </c>
      <c r="D40" s="180">
        <v>0.42199999999999999</v>
      </c>
      <c r="E40" s="180">
        <v>0.43</v>
      </c>
      <c r="F40" s="180">
        <v>0.436</v>
      </c>
      <c r="G40" s="180">
        <v>0.40699999999999997</v>
      </c>
      <c r="H40" s="180">
        <v>0.373</v>
      </c>
      <c r="I40" s="181">
        <v>0.38300000000000001</v>
      </c>
      <c r="J40" s="181">
        <v>0.36099999999999999</v>
      </c>
      <c r="K40" s="181">
        <v>0.34499999999999997</v>
      </c>
      <c r="L40" s="181">
        <v>0.34799999999999998</v>
      </c>
      <c r="M40" s="181">
        <v>0.35299999999999998</v>
      </c>
      <c r="N40" s="182">
        <v>0.315</v>
      </c>
      <c r="O40" s="183">
        <v>0.376</v>
      </c>
      <c r="P40" s="183">
        <v>0.34699999999999998</v>
      </c>
      <c r="Q40" s="183">
        <v>0.32800000000000001</v>
      </c>
      <c r="R40" s="184">
        <v>0.34599999999999997</v>
      </c>
      <c r="S40" s="185">
        <v>0.29499999999999998</v>
      </c>
      <c r="T40" s="186">
        <v>0.30199999999999999</v>
      </c>
    </row>
  </sheetData>
  <mergeCells count="8">
    <mergeCell ref="O2:T2"/>
    <mergeCell ref="A4:A20"/>
    <mergeCell ref="A21:A25"/>
    <mergeCell ref="A26:A35"/>
    <mergeCell ref="A36:A40"/>
    <mergeCell ref="B2:B3"/>
    <mergeCell ref="C2:H2"/>
    <mergeCell ref="I2:N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A3575-9867-46B6-B5F3-234CBAE347D9}">
  <sheetPr>
    <tabColor rgb="FF00CC99"/>
  </sheetPr>
  <dimension ref="A1:AH48"/>
  <sheetViews>
    <sheetView workbookViewId="0"/>
  </sheetViews>
  <sheetFormatPr defaultRowHeight="15" x14ac:dyDescent="0.25"/>
  <cols>
    <col min="1" max="1" width="15.42578125" customWidth="1"/>
    <col min="2" max="2" width="24.7109375" customWidth="1"/>
    <col min="3" max="3" width="2.7109375" bestFit="1" customWidth="1"/>
    <col min="6" max="6" width="9.140625" customWidth="1"/>
    <col min="7" max="7" width="6.7109375" customWidth="1"/>
    <col min="8" max="8" width="1.85546875" customWidth="1"/>
    <col min="11" max="11" width="19.42578125" customWidth="1"/>
    <col min="12" max="12" width="2.7109375" bestFit="1" customWidth="1"/>
    <col min="13" max="13" width="2.85546875" customWidth="1"/>
    <col min="15" max="15" width="15.7109375" customWidth="1"/>
    <col min="16" max="16" width="14.5703125" customWidth="1"/>
    <col min="17" max="17" width="1.85546875" customWidth="1"/>
    <col min="20" max="20" width="21.5703125" customWidth="1"/>
    <col min="21" max="22" width="2.7109375" bestFit="1" customWidth="1"/>
    <col min="24" max="24" width="10.42578125" customWidth="1"/>
    <col min="25" max="25" width="11.5703125" customWidth="1"/>
    <col min="26" max="26" width="1.85546875" customWidth="1"/>
    <col min="29" max="29" width="21.5703125" customWidth="1"/>
    <col min="30" max="31" width="2.7109375" bestFit="1" customWidth="1"/>
    <col min="33" max="33" width="10.42578125" customWidth="1"/>
    <col min="34" max="34" width="11.5703125" customWidth="1"/>
  </cols>
  <sheetData>
    <row r="1" spans="1:34" x14ac:dyDescent="0.25">
      <c r="A1" s="86" t="s">
        <v>270</v>
      </c>
      <c r="B1" s="86"/>
      <c r="C1" s="86"/>
      <c r="D1" s="86"/>
      <c r="E1" s="86"/>
      <c r="F1" s="86"/>
      <c r="G1" s="86"/>
      <c r="H1" s="86"/>
      <c r="I1" s="86"/>
      <c r="J1" s="86"/>
      <c r="K1" s="86"/>
      <c r="L1" s="86"/>
      <c r="M1" s="86"/>
      <c r="N1" s="86"/>
      <c r="O1" s="86"/>
      <c r="P1" s="86"/>
      <c r="Q1" s="86"/>
      <c r="R1" s="86"/>
      <c r="S1" s="78"/>
      <c r="T1" s="78"/>
      <c r="U1" s="78"/>
      <c r="V1" s="78"/>
      <c r="W1" s="78"/>
      <c r="X1" s="78"/>
      <c r="Y1" s="78"/>
      <c r="Z1" s="86"/>
      <c r="AA1" s="86"/>
      <c r="AB1" s="78"/>
      <c r="AC1" s="78"/>
      <c r="AD1" s="78"/>
      <c r="AE1" s="78"/>
      <c r="AF1" s="78"/>
      <c r="AG1" s="78"/>
      <c r="AH1" s="78"/>
    </row>
    <row r="2" spans="1:34" ht="15.75" thickBot="1" x14ac:dyDescent="0.3">
      <c r="A2" s="21" t="s">
        <v>37</v>
      </c>
      <c r="B2" s="17"/>
      <c r="C2" s="20"/>
      <c r="D2" s="17"/>
      <c r="E2" s="17"/>
      <c r="F2" s="17"/>
      <c r="G2" s="17"/>
      <c r="H2" s="17"/>
      <c r="I2" s="17"/>
      <c r="J2" s="17"/>
      <c r="K2" s="17"/>
      <c r="L2" s="17"/>
      <c r="M2" s="17"/>
      <c r="N2" s="17"/>
      <c r="O2" s="17"/>
      <c r="P2" s="17"/>
      <c r="Q2" s="17"/>
      <c r="R2" s="17"/>
      <c r="S2" s="87"/>
      <c r="T2" s="87"/>
      <c r="U2" s="87"/>
      <c r="V2" s="87"/>
      <c r="W2" s="87"/>
      <c r="X2" s="87"/>
      <c r="Y2" s="87"/>
      <c r="Z2" s="17"/>
      <c r="AA2" s="17"/>
      <c r="AB2" s="87"/>
      <c r="AC2" s="87"/>
      <c r="AD2" s="87"/>
      <c r="AE2" s="87"/>
      <c r="AF2" s="87"/>
      <c r="AG2" s="87"/>
      <c r="AH2" s="87"/>
    </row>
    <row r="3" spans="1:34" ht="15.75" thickBot="1" x14ac:dyDescent="0.3">
      <c r="A3" s="16" t="s">
        <v>21</v>
      </c>
      <c r="B3" s="79">
        <v>2016</v>
      </c>
      <c r="C3" s="80" t="s">
        <v>24</v>
      </c>
    </row>
    <row r="4" spans="1:34" x14ac:dyDescent="0.25">
      <c r="A4" s="370" t="s">
        <v>272</v>
      </c>
      <c r="B4" s="371"/>
      <c r="C4" s="371"/>
      <c r="D4" s="206">
        <f>B3</f>
        <v>2016</v>
      </c>
      <c r="E4" s="206"/>
      <c r="F4" s="197"/>
      <c r="G4" s="199"/>
      <c r="I4" s="366" t="s">
        <v>312</v>
      </c>
      <c r="J4" s="367"/>
      <c r="K4" s="367"/>
      <c r="L4" s="367"/>
      <c r="M4" s="372">
        <f>B3</f>
        <v>2016</v>
      </c>
      <c r="N4" s="372"/>
      <c r="O4" s="103"/>
      <c r="P4" s="104"/>
      <c r="R4" s="366" t="s">
        <v>328</v>
      </c>
      <c r="S4" s="367"/>
      <c r="T4" s="367"/>
      <c r="U4" s="367"/>
      <c r="V4" s="367"/>
      <c r="W4" s="292">
        <f>B3</f>
        <v>2016</v>
      </c>
      <c r="X4" s="103"/>
      <c r="Y4" s="104"/>
      <c r="AA4" s="366" t="s">
        <v>344</v>
      </c>
      <c r="AB4" s="367"/>
      <c r="AC4" s="367"/>
      <c r="AD4" s="367"/>
      <c r="AE4" s="367"/>
      <c r="AF4" s="292">
        <f>B3</f>
        <v>2016</v>
      </c>
      <c r="AG4" s="103"/>
      <c r="AH4" s="104"/>
    </row>
    <row r="5" spans="1:34" x14ac:dyDescent="0.25">
      <c r="A5" s="202"/>
      <c r="B5" s="37"/>
      <c r="C5" s="37"/>
      <c r="D5" s="37"/>
      <c r="E5" s="37"/>
      <c r="F5" s="37"/>
      <c r="G5" s="201"/>
      <c r="I5" s="81"/>
      <c r="J5" s="37"/>
      <c r="K5" s="37"/>
      <c r="L5" s="37"/>
      <c r="M5" s="37"/>
      <c r="N5" s="37"/>
      <c r="O5" s="37"/>
      <c r="P5" s="82"/>
      <c r="R5" s="81"/>
      <c r="S5" s="37"/>
      <c r="T5" s="37"/>
      <c r="U5" s="37"/>
      <c r="V5" s="37"/>
      <c r="W5" s="37"/>
      <c r="X5" s="37"/>
      <c r="Y5" s="82"/>
      <c r="AA5" s="81"/>
      <c r="AB5" s="37"/>
      <c r="AC5" s="37"/>
      <c r="AD5" s="37"/>
      <c r="AE5" s="37"/>
      <c r="AF5" s="37"/>
      <c r="AG5" s="37"/>
      <c r="AH5" s="82"/>
    </row>
    <row r="6" spans="1:34" x14ac:dyDescent="0.25">
      <c r="A6" s="202"/>
      <c r="B6" s="37"/>
      <c r="C6" s="37"/>
      <c r="D6" s="37"/>
      <c r="E6" s="37"/>
      <c r="F6" s="37"/>
      <c r="G6" s="201"/>
      <c r="I6" s="81"/>
      <c r="J6" s="37"/>
      <c r="K6" s="37"/>
      <c r="L6" s="37"/>
      <c r="M6" s="37"/>
      <c r="N6" s="37"/>
      <c r="O6" s="37"/>
      <c r="P6" s="82"/>
      <c r="R6" s="81"/>
      <c r="S6" s="37"/>
      <c r="T6" s="37"/>
      <c r="U6" s="37"/>
      <c r="V6" s="37"/>
      <c r="W6" s="37"/>
      <c r="X6" s="37"/>
      <c r="Y6" s="82"/>
      <c r="AA6" s="81"/>
      <c r="AB6" s="37"/>
      <c r="AC6" s="37"/>
      <c r="AD6" s="37"/>
      <c r="AE6" s="37"/>
      <c r="AF6" s="37"/>
      <c r="AG6" s="37"/>
      <c r="AH6" s="82"/>
    </row>
    <row r="7" spans="1:34" x14ac:dyDescent="0.25">
      <c r="A7" s="202"/>
      <c r="B7" s="37"/>
      <c r="C7" s="37"/>
      <c r="D7" s="37"/>
      <c r="E7" s="37"/>
      <c r="F7" s="37"/>
      <c r="G7" s="201"/>
      <c r="I7" s="81"/>
      <c r="J7" s="37"/>
      <c r="K7" s="37"/>
      <c r="L7" s="37"/>
      <c r="M7" s="37"/>
      <c r="N7" s="37"/>
      <c r="O7" s="37"/>
      <c r="P7" s="82"/>
      <c r="R7" s="81"/>
      <c r="S7" s="37"/>
      <c r="T7" s="37"/>
      <c r="U7" s="37"/>
      <c r="V7" s="37"/>
      <c r="W7" s="37"/>
      <c r="X7" s="37"/>
      <c r="Y7" s="82"/>
      <c r="AA7" s="81"/>
      <c r="AB7" s="37"/>
      <c r="AC7" s="37"/>
      <c r="AD7" s="37"/>
      <c r="AE7" s="37"/>
      <c r="AF7" s="37"/>
      <c r="AG7" s="37"/>
      <c r="AH7" s="82"/>
    </row>
    <row r="8" spans="1:34" x14ac:dyDescent="0.25">
      <c r="A8" s="202"/>
      <c r="B8" s="37"/>
      <c r="C8" s="37"/>
      <c r="D8" s="37"/>
      <c r="E8" s="37"/>
      <c r="F8" s="37"/>
      <c r="G8" s="201"/>
      <c r="I8" s="81"/>
      <c r="J8" s="37"/>
      <c r="K8" s="37"/>
      <c r="L8" s="37"/>
      <c r="M8" s="37"/>
      <c r="N8" s="37"/>
      <c r="O8" s="37"/>
      <c r="P8" s="82"/>
      <c r="R8" s="81"/>
      <c r="S8" s="37"/>
      <c r="T8" s="37"/>
      <c r="U8" s="37"/>
      <c r="V8" s="37"/>
      <c r="W8" s="37"/>
      <c r="X8" s="37"/>
      <c r="Y8" s="82"/>
      <c r="AA8" s="81"/>
      <c r="AB8" s="37"/>
      <c r="AC8" s="37"/>
      <c r="AD8" s="37"/>
      <c r="AE8" s="37"/>
      <c r="AF8" s="37"/>
      <c r="AG8" s="37"/>
      <c r="AH8" s="82"/>
    </row>
    <row r="9" spans="1:34" x14ac:dyDescent="0.25">
      <c r="A9" s="202"/>
      <c r="B9" s="37"/>
      <c r="C9" s="37"/>
      <c r="D9" s="37"/>
      <c r="E9" s="37"/>
      <c r="F9" s="37"/>
      <c r="G9" s="201"/>
      <c r="I9" s="81"/>
      <c r="J9" s="37"/>
      <c r="K9" s="37"/>
      <c r="L9" s="37"/>
      <c r="M9" s="37"/>
      <c r="N9" s="37"/>
      <c r="O9" s="37"/>
      <c r="P9" s="82"/>
      <c r="R9" s="81"/>
      <c r="S9" s="37"/>
      <c r="T9" s="37"/>
      <c r="U9" s="37"/>
      <c r="V9" s="37"/>
      <c r="W9" s="37"/>
      <c r="X9" s="37"/>
      <c r="Y9" s="82"/>
      <c r="AA9" s="81"/>
      <c r="AB9" s="37"/>
      <c r="AC9" s="37"/>
      <c r="AD9" s="37"/>
      <c r="AE9" s="37"/>
      <c r="AF9" s="37"/>
      <c r="AG9" s="37"/>
      <c r="AH9" s="82"/>
    </row>
    <row r="10" spans="1:34" x14ac:dyDescent="0.25">
      <c r="A10" s="202"/>
      <c r="B10" s="37"/>
      <c r="C10" s="37"/>
      <c r="D10" s="37"/>
      <c r="E10" s="37"/>
      <c r="F10" s="37"/>
      <c r="G10" s="201"/>
      <c r="I10" s="81"/>
      <c r="J10" s="37"/>
      <c r="K10" s="37"/>
      <c r="L10" s="37"/>
      <c r="M10" s="37"/>
      <c r="N10" s="37"/>
      <c r="O10" s="37"/>
      <c r="P10" s="82"/>
      <c r="R10" s="81"/>
      <c r="S10" s="37"/>
      <c r="T10" s="37"/>
      <c r="U10" s="37"/>
      <c r="V10" s="37"/>
      <c r="W10" s="37"/>
      <c r="X10" s="37"/>
      <c r="Y10" s="82"/>
      <c r="AA10" s="81"/>
      <c r="AB10" s="37"/>
      <c r="AC10" s="37"/>
      <c r="AD10" s="37"/>
      <c r="AE10" s="37"/>
      <c r="AF10" s="37"/>
      <c r="AG10" s="37"/>
      <c r="AH10" s="82"/>
    </row>
    <row r="11" spans="1:34" x14ac:dyDescent="0.25">
      <c r="A11" s="202"/>
      <c r="B11" s="37"/>
      <c r="C11" s="37"/>
      <c r="D11" s="37"/>
      <c r="E11" s="37"/>
      <c r="F11" s="37"/>
      <c r="G11" s="201"/>
      <c r="I11" s="81"/>
      <c r="J11" s="37"/>
      <c r="K11" s="37"/>
      <c r="L11" s="37"/>
      <c r="M11" s="37"/>
      <c r="N11" s="37"/>
      <c r="O11" s="37"/>
      <c r="P11" s="82"/>
      <c r="R11" s="81"/>
      <c r="S11" s="37"/>
      <c r="T11" s="37"/>
      <c r="U11" s="37"/>
      <c r="V11" s="37"/>
      <c r="W11" s="37"/>
      <c r="X11" s="37"/>
      <c r="Y11" s="82"/>
      <c r="AA11" s="81"/>
      <c r="AB11" s="37"/>
      <c r="AC11" s="37"/>
      <c r="AD11" s="37"/>
      <c r="AE11" s="37"/>
      <c r="AF11" s="37"/>
      <c r="AG11" s="37"/>
      <c r="AH11" s="82"/>
    </row>
    <row r="12" spans="1:34" x14ac:dyDescent="0.25">
      <c r="A12" s="202"/>
      <c r="B12" s="37"/>
      <c r="C12" s="37"/>
      <c r="D12" s="37"/>
      <c r="E12" s="37"/>
      <c r="F12" s="37"/>
      <c r="G12" s="201"/>
      <c r="I12" s="81"/>
      <c r="J12" s="37"/>
      <c r="K12" s="37"/>
      <c r="L12" s="37"/>
      <c r="M12" s="37"/>
      <c r="N12" s="37"/>
      <c r="O12" s="37"/>
      <c r="P12" s="82"/>
      <c r="R12" s="81"/>
      <c r="S12" s="37"/>
      <c r="T12" s="37"/>
      <c r="U12" s="37"/>
      <c r="V12" s="37"/>
      <c r="W12" s="37"/>
      <c r="X12" s="37"/>
      <c r="Y12" s="82"/>
      <c r="AA12" s="81"/>
      <c r="AB12" s="37"/>
      <c r="AC12" s="37"/>
      <c r="AD12" s="37"/>
      <c r="AE12" s="37"/>
      <c r="AF12" s="37"/>
      <c r="AG12" s="37"/>
      <c r="AH12" s="82"/>
    </row>
    <row r="13" spans="1:34" x14ac:dyDescent="0.25">
      <c r="A13" s="202"/>
      <c r="B13" s="37"/>
      <c r="C13" s="37"/>
      <c r="D13" s="37"/>
      <c r="E13" s="37"/>
      <c r="F13" s="37"/>
      <c r="G13" s="201"/>
      <c r="I13" s="81"/>
      <c r="J13" s="37"/>
      <c r="K13" s="37"/>
      <c r="L13" s="37"/>
      <c r="M13" s="37"/>
      <c r="N13" s="37"/>
      <c r="O13" s="37"/>
      <c r="P13" s="82"/>
      <c r="R13" s="81"/>
      <c r="S13" s="37"/>
      <c r="T13" s="37"/>
      <c r="U13" s="37"/>
      <c r="V13" s="37"/>
      <c r="W13" s="37"/>
      <c r="X13" s="37"/>
      <c r="Y13" s="82"/>
      <c r="AA13" s="81"/>
      <c r="AB13" s="37"/>
      <c r="AC13" s="37"/>
      <c r="AD13" s="37"/>
      <c r="AE13" s="37"/>
      <c r="AF13" s="37"/>
      <c r="AG13" s="37"/>
      <c r="AH13" s="82"/>
    </row>
    <row r="14" spans="1:34" x14ac:dyDescent="0.25">
      <c r="A14" s="202"/>
      <c r="B14" s="37"/>
      <c r="C14" s="37"/>
      <c r="D14" s="37"/>
      <c r="E14" s="37"/>
      <c r="F14" s="37"/>
      <c r="G14" s="201"/>
      <c r="I14" s="81"/>
      <c r="J14" s="37"/>
      <c r="K14" s="37"/>
      <c r="L14" s="37"/>
      <c r="M14" s="37"/>
      <c r="N14" s="37"/>
      <c r="O14" s="37"/>
      <c r="P14" s="82"/>
      <c r="R14" s="81"/>
      <c r="S14" s="37"/>
      <c r="T14" s="37"/>
      <c r="U14" s="37"/>
      <c r="V14" s="37"/>
      <c r="W14" s="37"/>
      <c r="X14" s="37"/>
      <c r="Y14" s="82"/>
      <c r="AA14" s="81"/>
      <c r="AB14" s="37"/>
      <c r="AC14" s="37"/>
      <c r="AD14" s="37"/>
      <c r="AE14" s="37"/>
      <c r="AF14" s="37"/>
      <c r="AG14" s="37"/>
      <c r="AH14" s="82"/>
    </row>
    <row r="15" spans="1:34" x14ac:dyDescent="0.25">
      <c r="A15" s="202"/>
      <c r="B15" s="37"/>
      <c r="C15" s="37"/>
      <c r="D15" s="37"/>
      <c r="E15" s="37"/>
      <c r="F15" s="37"/>
      <c r="G15" s="201"/>
      <c r="I15" s="81"/>
      <c r="J15" s="37"/>
      <c r="K15" s="37"/>
      <c r="L15" s="37"/>
      <c r="M15" s="37"/>
      <c r="N15" s="37"/>
      <c r="O15" s="37"/>
      <c r="P15" s="82"/>
      <c r="R15" s="81"/>
      <c r="S15" s="37"/>
      <c r="T15" s="37"/>
      <c r="U15" s="37"/>
      <c r="V15" s="37"/>
      <c r="W15" s="37"/>
      <c r="X15" s="37"/>
      <c r="Y15" s="82"/>
      <c r="AA15" s="81"/>
      <c r="AB15" s="37"/>
      <c r="AC15" s="37"/>
      <c r="AD15" s="37"/>
      <c r="AE15" s="37"/>
      <c r="AF15" s="37"/>
      <c r="AG15" s="37"/>
      <c r="AH15" s="82"/>
    </row>
    <row r="16" spans="1:34" x14ac:dyDescent="0.25">
      <c r="A16" s="202"/>
      <c r="B16" s="37"/>
      <c r="C16" s="37"/>
      <c r="D16" s="37"/>
      <c r="E16" s="37"/>
      <c r="F16" s="37"/>
      <c r="G16" s="201"/>
      <c r="I16" s="81"/>
      <c r="J16" s="37"/>
      <c r="K16" s="37"/>
      <c r="L16" s="37"/>
      <c r="M16" s="37"/>
      <c r="N16" s="37"/>
      <c r="O16" s="37"/>
      <c r="P16" s="82"/>
      <c r="R16" s="81"/>
      <c r="S16" s="37"/>
      <c r="T16" s="37"/>
      <c r="U16" s="37"/>
      <c r="V16" s="37"/>
      <c r="W16" s="37"/>
      <c r="X16" s="37"/>
      <c r="Y16" s="82"/>
      <c r="AA16" s="81"/>
      <c r="AB16" s="37"/>
      <c r="AC16" s="37"/>
      <c r="AD16" s="37"/>
      <c r="AE16" s="37"/>
      <c r="AF16" s="37"/>
      <c r="AG16" s="37"/>
      <c r="AH16" s="82"/>
    </row>
    <row r="17" spans="1:34" x14ac:dyDescent="0.25">
      <c r="A17" s="202"/>
      <c r="B17" s="37"/>
      <c r="C17" s="37"/>
      <c r="D17" s="37"/>
      <c r="E17" s="37"/>
      <c r="F17" s="37"/>
      <c r="G17" s="201"/>
      <c r="I17" s="81"/>
      <c r="J17" s="37"/>
      <c r="K17" s="37"/>
      <c r="L17" s="37"/>
      <c r="M17" s="37"/>
      <c r="N17" s="37"/>
      <c r="O17" s="37"/>
      <c r="P17" s="82"/>
      <c r="R17" s="81"/>
      <c r="S17" s="37"/>
      <c r="T17" s="37"/>
      <c r="U17" s="37"/>
      <c r="V17" s="37"/>
      <c r="W17" s="37"/>
      <c r="X17" s="37"/>
      <c r="Y17" s="82"/>
      <c r="AA17" s="81"/>
      <c r="AB17" s="37"/>
      <c r="AC17" s="37"/>
      <c r="AD17" s="37"/>
      <c r="AE17" s="37"/>
      <c r="AF17" s="37"/>
      <c r="AG17" s="37"/>
      <c r="AH17" s="82"/>
    </row>
    <row r="18" spans="1:34" x14ac:dyDescent="0.25">
      <c r="A18" s="202"/>
      <c r="B18" s="37"/>
      <c r="C18" s="37"/>
      <c r="D18" s="37"/>
      <c r="E18" s="37"/>
      <c r="F18" s="37"/>
      <c r="G18" s="201"/>
      <c r="I18" s="81"/>
      <c r="J18" s="37"/>
      <c r="K18" s="37"/>
      <c r="L18" s="37"/>
      <c r="M18" s="37"/>
      <c r="N18" s="37"/>
      <c r="O18" s="37"/>
      <c r="P18" s="82"/>
      <c r="R18" s="81"/>
      <c r="S18" s="37"/>
      <c r="T18" s="37"/>
      <c r="U18" s="37"/>
      <c r="V18" s="37"/>
      <c r="W18" s="37"/>
      <c r="X18" s="37"/>
      <c r="Y18" s="82"/>
      <c r="AA18" s="81"/>
      <c r="AB18" s="37"/>
      <c r="AC18" s="37"/>
      <c r="AD18" s="37"/>
      <c r="AE18" s="37"/>
      <c r="AF18" s="37"/>
      <c r="AG18" s="37"/>
      <c r="AH18" s="82"/>
    </row>
    <row r="19" spans="1:34" x14ac:dyDescent="0.25">
      <c r="A19" s="202"/>
      <c r="B19" s="37"/>
      <c r="C19" s="37"/>
      <c r="D19" s="37"/>
      <c r="E19" s="37"/>
      <c r="F19" s="37"/>
      <c r="G19" s="201"/>
      <c r="I19" s="81"/>
      <c r="J19" s="37"/>
      <c r="K19" s="37"/>
      <c r="L19" s="37"/>
      <c r="M19" s="37"/>
      <c r="N19" s="37"/>
      <c r="O19" s="37"/>
      <c r="P19" s="82"/>
      <c r="R19" s="81"/>
      <c r="S19" s="37"/>
      <c r="T19" s="37"/>
      <c r="U19" s="37"/>
      <c r="V19" s="37"/>
      <c r="W19" s="37"/>
      <c r="X19" s="37"/>
      <c r="Y19" s="82"/>
      <c r="AA19" s="81"/>
      <c r="AB19" s="37"/>
      <c r="AC19" s="37"/>
      <c r="AD19" s="37"/>
      <c r="AE19" s="37"/>
      <c r="AF19" s="37"/>
      <c r="AG19" s="37"/>
      <c r="AH19" s="82"/>
    </row>
    <row r="20" spans="1:34" x14ac:dyDescent="0.25">
      <c r="A20" s="202"/>
      <c r="B20" s="37"/>
      <c r="C20" s="37"/>
      <c r="D20" s="37"/>
      <c r="E20" s="37"/>
      <c r="F20" s="37"/>
      <c r="G20" s="201"/>
      <c r="I20" s="81"/>
      <c r="J20" s="37"/>
      <c r="K20" s="37"/>
      <c r="L20" s="37"/>
      <c r="M20" s="37"/>
      <c r="N20" s="37"/>
      <c r="O20" s="37"/>
      <c r="P20" s="82"/>
      <c r="R20" s="81"/>
      <c r="S20" s="37"/>
      <c r="T20" s="37"/>
      <c r="U20" s="37"/>
      <c r="V20" s="37"/>
      <c r="W20" s="37"/>
      <c r="X20" s="37"/>
      <c r="Y20" s="82"/>
      <c r="AA20" s="81"/>
      <c r="AB20" s="37"/>
      <c r="AC20" s="37"/>
      <c r="AD20" s="37"/>
      <c r="AE20" s="37"/>
      <c r="AF20" s="37"/>
      <c r="AG20" s="37"/>
      <c r="AH20" s="82"/>
    </row>
    <row r="21" spans="1:34" x14ac:dyDescent="0.25">
      <c r="A21" s="202"/>
      <c r="B21" s="37"/>
      <c r="C21" s="37"/>
      <c r="D21" s="37"/>
      <c r="E21" s="37"/>
      <c r="F21" s="37"/>
      <c r="G21" s="201"/>
      <c r="I21" s="81"/>
      <c r="J21" s="37"/>
      <c r="K21" s="37"/>
      <c r="L21" s="37"/>
      <c r="M21" s="37"/>
      <c r="N21" s="37"/>
      <c r="O21" s="37"/>
      <c r="P21" s="82"/>
      <c r="R21" s="81"/>
      <c r="S21" s="37"/>
      <c r="T21" s="37"/>
      <c r="U21" s="37"/>
      <c r="V21" s="37"/>
      <c r="W21" s="37"/>
      <c r="X21" s="37"/>
      <c r="Y21" s="82"/>
      <c r="AA21" s="81"/>
      <c r="AB21" s="37"/>
      <c r="AC21" s="37"/>
      <c r="AD21" s="37"/>
      <c r="AE21" s="37"/>
      <c r="AF21" s="37"/>
      <c r="AG21" s="37"/>
      <c r="AH21" s="82"/>
    </row>
    <row r="22" spans="1:34" x14ac:dyDescent="0.25">
      <c r="A22" s="202"/>
      <c r="B22" s="37"/>
      <c r="C22" s="37"/>
      <c r="D22" s="37"/>
      <c r="E22" s="37"/>
      <c r="F22" s="37"/>
      <c r="G22" s="201"/>
      <c r="I22" s="81"/>
      <c r="J22" s="37"/>
      <c r="K22" s="37"/>
      <c r="L22" s="37"/>
      <c r="M22" s="37"/>
      <c r="N22" s="37"/>
      <c r="O22" s="37"/>
      <c r="P22" s="82"/>
      <c r="R22" s="81"/>
      <c r="S22" s="37"/>
      <c r="T22" s="37"/>
      <c r="U22" s="37"/>
      <c r="V22" s="37"/>
      <c r="W22" s="37"/>
      <c r="X22" s="37"/>
      <c r="Y22" s="82"/>
      <c r="AA22" s="81"/>
      <c r="AB22" s="37"/>
      <c r="AC22" s="37"/>
      <c r="AD22" s="37"/>
      <c r="AE22" s="37"/>
      <c r="AF22" s="37"/>
      <c r="AG22" s="37"/>
      <c r="AH22" s="82"/>
    </row>
    <row r="23" spans="1:34" x14ac:dyDescent="0.25">
      <c r="A23" s="202"/>
      <c r="B23" s="37"/>
      <c r="C23" s="37"/>
      <c r="D23" s="37"/>
      <c r="E23" s="37"/>
      <c r="F23" s="37"/>
      <c r="G23" s="201"/>
      <c r="I23" s="81"/>
      <c r="J23" s="37"/>
      <c r="K23" s="37"/>
      <c r="L23" s="37"/>
      <c r="M23" s="37"/>
      <c r="N23" s="37"/>
      <c r="O23" s="37"/>
      <c r="P23" s="82"/>
      <c r="R23" s="81"/>
      <c r="S23" s="37"/>
      <c r="T23" s="37"/>
      <c r="U23" s="37"/>
      <c r="V23" s="37"/>
      <c r="W23" s="37"/>
      <c r="X23" s="37"/>
      <c r="Y23" s="82"/>
      <c r="AA23" s="81"/>
      <c r="AB23" s="37"/>
      <c r="AC23" s="37"/>
      <c r="AD23" s="37"/>
      <c r="AE23" s="37"/>
      <c r="AF23" s="37"/>
      <c r="AG23" s="37"/>
      <c r="AH23" s="82"/>
    </row>
    <row r="24" spans="1:34" x14ac:dyDescent="0.25">
      <c r="A24" s="202"/>
      <c r="B24" s="37"/>
      <c r="C24" s="37"/>
      <c r="D24" s="37"/>
      <c r="E24" s="37"/>
      <c r="F24" s="37"/>
      <c r="G24" s="201"/>
      <c r="I24" s="81"/>
      <c r="J24" s="37"/>
      <c r="K24" s="37"/>
      <c r="L24" s="37"/>
      <c r="M24" s="37"/>
      <c r="N24" s="37"/>
      <c r="O24" s="37"/>
      <c r="P24" s="82"/>
      <c r="R24" s="81"/>
      <c r="S24" s="37"/>
      <c r="T24" s="37"/>
      <c r="U24" s="37"/>
      <c r="V24" s="37"/>
      <c r="W24" s="37"/>
      <c r="X24" s="37"/>
      <c r="Y24" s="82"/>
      <c r="AA24" s="81"/>
      <c r="AB24" s="37"/>
      <c r="AC24" s="37"/>
      <c r="AD24" s="37"/>
      <c r="AE24" s="37"/>
      <c r="AF24" s="37"/>
      <c r="AG24" s="37"/>
      <c r="AH24" s="82"/>
    </row>
    <row r="25" spans="1:34" x14ac:dyDescent="0.25">
      <c r="A25" s="202"/>
      <c r="B25" s="37"/>
      <c r="C25" s="37"/>
      <c r="D25" s="37"/>
      <c r="E25" s="37"/>
      <c r="F25" s="37"/>
      <c r="G25" s="201"/>
      <c r="I25" s="81"/>
      <c r="J25" s="37"/>
      <c r="K25" s="37"/>
      <c r="L25" s="37"/>
      <c r="M25" s="37"/>
      <c r="N25" s="37"/>
      <c r="O25" s="37"/>
      <c r="P25" s="82"/>
      <c r="R25" s="81"/>
      <c r="S25" s="37"/>
      <c r="T25" s="37"/>
      <c r="U25" s="37"/>
      <c r="V25" s="37"/>
      <c r="W25" s="37"/>
      <c r="X25" s="37"/>
      <c r="Y25" s="82"/>
      <c r="AA25" s="81"/>
      <c r="AB25" s="37"/>
      <c r="AC25" s="37"/>
      <c r="AD25" s="37"/>
      <c r="AE25" s="37"/>
      <c r="AF25" s="37"/>
      <c r="AG25" s="37"/>
      <c r="AH25" s="82"/>
    </row>
    <row r="26" spans="1:34" x14ac:dyDescent="0.25">
      <c r="A26" s="202"/>
      <c r="B26" s="37"/>
      <c r="C26" s="37"/>
      <c r="D26" s="37"/>
      <c r="E26" s="37"/>
      <c r="F26" s="37"/>
      <c r="G26" s="201"/>
      <c r="I26" s="81"/>
      <c r="J26" s="37"/>
      <c r="K26" s="37"/>
      <c r="L26" s="37"/>
      <c r="M26" s="37"/>
      <c r="N26" s="37"/>
      <c r="O26" s="37"/>
      <c r="P26" s="82"/>
      <c r="R26" s="81"/>
      <c r="S26" s="37"/>
      <c r="T26" s="37"/>
      <c r="U26" s="37"/>
      <c r="V26" s="37"/>
      <c r="W26" s="37"/>
      <c r="X26" s="37"/>
      <c r="Y26" s="82"/>
      <c r="AA26" s="81"/>
      <c r="AB26" s="37"/>
      <c r="AC26" s="37"/>
      <c r="AD26" s="37"/>
      <c r="AE26" s="37"/>
      <c r="AF26" s="37"/>
      <c r="AG26" s="37"/>
      <c r="AH26" s="82"/>
    </row>
    <row r="27" spans="1:34" ht="15.75" thickBot="1" x14ac:dyDescent="0.3">
      <c r="A27" s="203"/>
      <c r="B27" s="204"/>
      <c r="C27" s="204"/>
      <c r="D27" s="204"/>
      <c r="E27" s="204"/>
      <c r="F27" s="204"/>
      <c r="G27" s="205"/>
      <c r="I27" s="83"/>
      <c r="J27" s="84"/>
      <c r="K27" s="84"/>
      <c r="L27" s="84"/>
      <c r="M27" s="84"/>
      <c r="N27" s="84"/>
      <c r="O27" s="84"/>
      <c r="P27" s="85"/>
      <c r="R27" s="83"/>
      <c r="S27" s="84"/>
      <c r="T27" s="84"/>
      <c r="U27" s="84"/>
      <c r="V27" s="84"/>
      <c r="W27" s="84"/>
      <c r="X27" s="84"/>
      <c r="Y27" s="85"/>
      <c r="AA27" s="83"/>
      <c r="AB27" s="84"/>
      <c r="AC27" s="84"/>
      <c r="AD27" s="84"/>
      <c r="AE27" s="84"/>
      <c r="AF27" s="84"/>
      <c r="AG27" s="84"/>
      <c r="AH27" s="85"/>
    </row>
    <row r="28" spans="1:34" ht="15.75" thickBot="1" x14ac:dyDescent="0.3">
      <c r="A28" s="21" t="s">
        <v>34</v>
      </c>
      <c r="B28" s="17"/>
      <c r="C28" s="20"/>
      <c r="D28" s="17"/>
      <c r="E28" s="17"/>
      <c r="F28" s="17"/>
      <c r="G28" s="17"/>
      <c r="H28" s="17"/>
      <c r="I28" s="17"/>
      <c r="J28" s="17"/>
      <c r="K28" s="87"/>
      <c r="L28" s="87"/>
      <c r="M28" s="87"/>
      <c r="N28" s="87"/>
      <c r="O28" s="87"/>
      <c r="P28" s="87"/>
      <c r="Q28" s="87"/>
      <c r="R28" s="87"/>
      <c r="S28" s="87"/>
      <c r="T28" s="87"/>
      <c r="U28" s="87"/>
      <c r="V28" s="87"/>
      <c r="W28" s="87"/>
      <c r="X28" s="87"/>
      <c r="Y28" s="87"/>
      <c r="Z28" s="87"/>
      <c r="AA28" s="87"/>
      <c r="AB28" s="87"/>
      <c r="AC28" s="87"/>
      <c r="AD28" s="87"/>
      <c r="AE28" s="87"/>
      <c r="AF28" s="87"/>
      <c r="AG28" s="87"/>
      <c r="AH28" s="87"/>
    </row>
    <row r="29" spans="1:34" ht="15.75" thickBot="1" x14ac:dyDescent="0.3">
      <c r="A29" s="370" t="s">
        <v>272</v>
      </c>
      <c r="B29" s="371"/>
      <c r="C29" s="197" t="str">
        <f>B30</f>
        <v>School work unimportant</v>
      </c>
      <c r="D29" s="197"/>
      <c r="E29" s="198"/>
      <c r="F29" s="197"/>
      <c r="G29" s="199"/>
      <c r="I29" s="366" t="s">
        <v>312</v>
      </c>
      <c r="J29" s="367"/>
      <c r="K29" s="367"/>
      <c r="L29" s="103" t="str">
        <f>K30</f>
        <v>Friend in extracurriculars</v>
      </c>
      <c r="M29" s="103"/>
      <c r="N29" s="147"/>
      <c r="O29" s="103"/>
      <c r="P29" s="104"/>
      <c r="R29" s="366" t="s">
        <v>328</v>
      </c>
      <c r="S29" s="367"/>
      <c r="T29" s="367"/>
      <c r="U29" s="103" t="str">
        <f>T30</f>
        <v>Parents ask about homework</v>
      </c>
      <c r="V29" s="103"/>
      <c r="W29" s="147"/>
      <c r="X29" s="103"/>
      <c r="Y29" s="104"/>
      <c r="AA29" s="366" t="s">
        <v>344</v>
      </c>
      <c r="AB29" s="367"/>
      <c r="AC29" s="367"/>
      <c r="AD29" s="103" t="str">
        <f>AC30</f>
        <v>Feel unsafe or very unsafe in neighborhood</v>
      </c>
      <c r="AE29" s="103"/>
      <c r="AF29" s="147"/>
      <c r="AG29" s="103"/>
      <c r="AH29" s="104"/>
    </row>
    <row r="30" spans="1:34" ht="15.75" thickBot="1" x14ac:dyDescent="0.3">
      <c r="A30" s="200" t="s">
        <v>22</v>
      </c>
      <c r="B30" s="23" t="s">
        <v>356</v>
      </c>
      <c r="C30" s="27" t="s">
        <v>24</v>
      </c>
      <c r="D30" s="37"/>
      <c r="E30" s="37"/>
      <c r="F30" s="37"/>
      <c r="G30" s="201"/>
      <c r="I30" s="364" t="s">
        <v>22</v>
      </c>
      <c r="J30" s="365"/>
      <c r="K30" s="90" t="s">
        <v>313</v>
      </c>
      <c r="L30" s="27" t="s">
        <v>24</v>
      </c>
      <c r="M30" s="37"/>
      <c r="N30" s="37"/>
      <c r="O30" s="37"/>
      <c r="P30" s="82"/>
      <c r="R30" s="364" t="s">
        <v>22</v>
      </c>
      <c r="S30" s="365"/>
      <c r="T30" s="90" t="s">
        <v>329</v>
      </c>
      <c r="U30" s="27" t="s">
        <v>24</v>
      </c>
      <c r="V30" s="37"/>
      <c r="W30" s="37"/>
      <c r="X30" s="37"/>
      <c r="Y30" s="82"/>
      <c r="AA30" s="364" t="s">
        <v>22</v>
      </c>
      <c r="AB30" s="365"/>
      <c r="AC30" s="90" t="s">
        <v>345</v>
      </c>
      <c r="AD30" s="27" t="s">
        <v>24</v>
      </c>
      <c r="AE30" s="37"/>
      <c r="AF30" s="37"/>
      <c r="AG30" s="37"/>
      <c r="AH30" s="82"/>
    </row>
    <row r="31" spans="1:34" x14ac:dyDescent="0.25">
      <c r="A31" s="202"/>
      <c r="B31" s="37"/>
      <c r="C31" s="37"/>
      <c r="D31" s="37"/>
      <c r="E31" s="37"/>
      <c r="F31" s="37"/>
      <c r="G31" s="201"/>
      <c r="I31" s="81"/>
      <c r="J31" s="37"/>
      <c r="K31" s="37"/>
      <c r="L31" s="37"/>
      <c r="M31" s="37"/>
      <c r="N31" s="37"/>
      <c r="O31" s="37"/>
      <c r="P31" s="82"/>
      <c r="R31" s="81"/>
      <c r="S31" s="37"/>
      <c r="T31" s="37"/>
      <c r="U31" s="37"/>
      <c r="V31" s="37"/>
      <c r="W31" s="37"/>
      <c r="X31" s="37"/>
      <c r="Y31" s="82"/>
      <c r="AA31" s="81"/>
      <c r="AB31" s="37"/>
      <c r="AC31" s="37"/>
      <c r="AD31" s="37"/>
      <c r="AE31" s="37"/>
      <c r="AF31" s="37"/>
      <c r="AG31" s="37"/>
      <c r="AH31" s="82"/>
    </row>
    <row r="32" spans="1:34" x14ac:dyDescent="0.25">
      <c r="A32" s="202"/>
      <c r="B32" s="37"/>
      <c r="C32" s="37"/>
      <c r="D32" s="37"/>
      <c r="E32" s="37"/>
      <c r="F32" s="37"/>
      <c r="G32" s="201"/>
      <c r="I32" s="81"/>
      <c r="J32" s="37"/>
      <c r="K32" s="37"/>
      <c r="L32" s="37"/>
      <c r="M32" s="37"/>
      <c r="N32" s="37"/>
      <c r="O32" s="37"/>
      <c r="P32" s="82"/>
      <c r="R32" s="81"/>
      <c r="S32" s="37"/>
      <c r="T32" s="37"/>
      <c r="U32" s="37"/>
      <c r="V32" s="37"/>
      <c r="W32" s="37"/>
      <c r="X32" s="37"/>
      <c r="Y32" s="82"/>
      <c r="AA32" s="81"/>
      <c r="AB32" s="37"/>
      <c r="AC32" s="37"/>
      <c r="AD32" s="37"/>
      <c r="AE32" s="37"/>
      <c r="AF32" s="37"/>
      <c r="AG32" s="37"/>
      <c r="AH32" s="82"/>
    </row>
    <row r="33" spans="1:34" x14ac:dyDescent="0.25">
      <c r="A33" s="202"/>
      <c r="B33" s="37"/>
      <c r="C33" s="37"/>
      <c r="D33" s="37"/>
      <c r="E33" s="37"/>
      <c r="F33" s="37"/>
      <c r="G33" s="201"/>
      <c r="I33" s="81"/>
      <c r="J33" s="37"/>
      <c r="K33" s="37"/>
      <c r="L33" s="37"/>
      <c r="M33" s="37"/>
      <c r="N33" s="37"/>
      <c r="O33" s="37"/>
      <c r="P33" s="82"/>
      <c r="R33" s="81"/>
      <c r="S33" s="37"/>
      <c r="T33" s="37"/>
      <c r="U33" s="37"/>
      <c r="V33" s="37"/>
      <c r="W33" s="37"/>
      <c r="X33" s="37"/>
      <c r="Y33" s="82"/>
      <c r="AA33" s="81"/>
      <c r="AB33" s="37"/>
      <c r="AC33" s="37"/>
      <c r="AD33" s="37"/>
      <c r="AE33" s="37"/>
      <c r="AF33" s="37"/>
      <c r="AG33" s="37"/>
      <c r="AH33" s="82"/>
    </row>
    <row r="34" spans="1:34" x14ac:dyDescent="0.25">
      <c r="A34" s="202"/>
      <c r="B34" s="37"/>
      <c r="C34" s="37"/>
      <c r="D34" s="37"/>
      <c r="E34" s="37"/>
      <c r="F34" s="37"/>
      <c r="G34" s="201"/>
      <c r="I34" s="81"/>
      <c r="J34" s="37"/>
      <c r="K34" s="37"/>
      <c r="L34" s="37"/>
      <c r="M34" s="37"/>
      <c r="N34" s="37"/>
      <c r="O34" s="37"/>
      <c r="P34" s="82"/>
      <c r="R34" s="81"/>
      <c r="S34" s="37"/>
      <c r="T34" s="37"/>
      <c r="U34" s="37"/>
      <c r="V34" s="37"/>
      <c r="W34" s="37"/>
      <c r="X34" s="37"/>
      <c r="Y34" s="82"/>
      <c r="AA34" s="81"/>
      <c r="AB34" s="37"/>
      <c r="AC34" s="37"/>
      <c r="AD34" s="37"/>
      <c r="AE34" s="37"/>
      <c r="AF34" s="37"/>
      <c r="AG34" s="37"/>
      <c r="AH34" s="82"/>
    </row>
    <row r="35" spans="1:34" x14ac:dyDescent="0.25">
      <c r="A35" s="202"/>
      <c r="B35" s="37"/>
      <c r="C35" s="37"/>
      <c r="D35" s="37"/>
      <c r="E35" s="37"/>
      <c r="F35" s="37"/>
      <c r="G35" s="201"/>
      <c r="I35" s="81"/>
      <c r="J35" s="37"/>
      <c r="K35" s="37"/>
      <c r="L35" s="37"/>
      <c r="M35" s="37"/>
      <c r="N35" s="37"/>
      <c r="O35" s="37"/>
      <c r="P35" s="82"/>
      <c r="R35" s="81"/>
      <c r="S35" s="37"/>
      <c r="T35" s="37"/>
      <c r="U35" s="37"/>
      <c r="V35" s="37"/>
      <c r="W35" s="37"/>
      <c r="X35" s="37"/>
      <c r="Y35" s="82"/>
      <c r="AA35" s="81"/>
      <c r="AB35" s="37"/>
      <c r="AC35" s="37"/>
      <c r="AD35" s="37"/>
      <c r="AE35" s="37"/>
      <c r="AF35" s="37"/>
      <c r="AG35" s="37"/>
      <c r="AH35" s="82"/>
    </row>
    <row r="36" spans="1:34" x14ac:dyDescent="0.25">
      <c r="A36" s="202"/>
      <c r="B36" s="37"/>
      <c r="C36" s="37"/>
      <c r="D36" s="37"/>
      <c r="E36" s="37"/>
      <c r="F36" s="37"/>
      <c r="G36" s="201"/>
      <c r="I36" s="81"/>
      <c r="J36" s="37"/>
      <c r="K36" s="37"/>
      <c r="L36" s="37"/>
      <c r="M36" s="37"/>
      <c r="N36" s="37"/>
      <c r="O36" s="37"/>
      <c r="P36" s="82"/>
      <c r="R36" s="81"/>
      <c r="S36" s="37"/>
      <c r="T36" s="37"/>
      <c r="U36" s="37"/>
      <c r="V36" s="37"/>
      <c r="W36" s="37"/>
      <c r="X36" s="37"/>
      <c r="Y36" s="82"/>
      <c r="AA36" s="81"/>
      <c r="AB36" s="37"/>
      <c r="AC36" s="37"/>
      <c r="AD36" s="37"/>
      <c r="AE36" s="37"/>
      <c r="AF36" s="37"/>
      <c r="AG36" s="37"/>
      <c r="AH36" s="82"/>
    </row>
    <row r="37" spans="1:34" x14ac:dyDescent="0.25">
      <c r="A37" s="202"/>
      <c r="B37" s="37"/>
      <c r="C37" s="37"/>
      <c r="D37" s="37"/>
      <c r="E37" s="37"/>
      <c r="F37" s="37"/>
      <c r="G37" s="201"/>
      <c r="I37" s="81"/>
      <c r="J37" s="37"/>
      <c r="K37" s="37"/>
      <c r="L37" s="37"/>
      <c r="M37" s="37"/>
      <c r="N37" s="37"/>
      <c r="O37" s="37"/>
      <c r="P37" s="82"/>
      <c r="R37" s="81"/>
      <c r="S37" s="37"/>
      <c r="T37" s="37"/>
      <c r="U37" s="37"/>
      <c r="V37" s="37"/>
      <c r="W37" s="37"/>
      <c r="X37" s="37"/>
      <c r="Y37" s="82"/>
      <c r="AA37" s="81"/>
      <c r="AB37" s="37"/>
      <c r="AC37" s="37"/>
      <c r="AD37" s="37"/>
      <c r="AE37" s="37"/>
      <c r="AF37" s="37"/>
      <c r="AG37" s="37"/>
      <c r="AH37" s="82"/>
    </row>
    <row r="38" spans="1:34" x14ac:dyDescent="0.25">
      <c r="A38" s="202"/>
      <c r="B38" s="37"/>
      <c r="C38" s="37"/>
      <c r="D38" s="37"/>
      <c r="E38" s="37"/>
      <c r="F38" s="37"/>
      <c r="G38" s="201"/>
      <c r="I38" s="81"/>
      <c r="J38" s="37"/>
      <c r="K38" s="37"/>
      <c r="L38" s="37"/>
      <c r="M38" s="37"/>
      <c r="N38" s="37"/>
      <c r="O38" s="37"/>
      <c r="P38" s="82"/>
      <c r="R38" s="81"/>
      <c r="S38" s="37"/>
      <c r="T38" s="37"/>
      <c r="U38" s="37"/>
      <c r="V38" s="37"/>
      <c r="W38" s="37"/>
      <c r="X38" s="37"/>
      <c r="Y38" s="82"/>
      <c r="AA38" s="81"/>
      <c r="AB38" s="37"/>
      <c r="AC38" s="37"/>
      <c r="AD38" s="37"/>
      <c r="AE38" s="37"/>
      <c r="AF38" s="37"/>
      <c r="AG38" s="37"/>
      <c r="AH38" s="82"/>
    </row>
    <row r="39" spans="1:34" x14ac:dyDescent="0.25">
      <c r="A39" s="202"/>
      <c r="B39" s="37"/>
      <c r="C39" s="37"/>
      <c r="D39" s="37"/>
      <c r="E39" s="37"/>
      <c r="F39" s="37"/>
      <c r="G39" s="201"/>
      <c r="I39" s="81"/>
      <c r="J39" s="37"/>
      <c r="K39" s="37"/>
      <c r="L39" s="37"/>
      <c r="M39" s="37"/>
      <c r="N39" s="37"/>
      <c r="O39" s="37"/>
      <c r="P39" s="82"/>
      <c r="R39" s="81"/>
      <c r="S39" s="37"/>
      <c r="T39" s="37"/>
      <c r="U39" s="37"/>
      <c r="V39" s="37"/>
      <c r="W39" s="37"/>
      <c r="X39" s="37"/>
      <c r="Y39" s="82"/>
      <c r="AA39" s="81"/>
      <c r="AB39" s="37"/>
      <c r="AC39" s="37"/>
      <c r="AD39" s="37"/>
      <c r="AE39" s="37"/>
      <c r="AF39" s="37"/>
      <c r="AG39" s="37"/>
      <c r="AH39" s="82"/>
    </row>
    <row r="40" spans="1:34" x14ac:dyDescent="0.25">
      <c r="A40" s="202"/>
      <c r="B40" s="37"/>
      <c r="C40" s="37"/>
      <c r="D40" s="37"/>
      <c r="E40" s="37"/>
      <c r="F40" s="37"/>
      <c r="G40" s="201"/>
      <c r="I40" s="81"/>
      <c r="J40" s="37"/>
      <c r="K40" s="37"/>
      <c r="L40" s="37"/>
      <c r="M40" s="37"/>
      <c r="N40" s="37"/>
      <c r="O40" s="37"/>
      <c r="P40" s="82"/>
      <c r="R40" s="81"/>
      <c r="S40" s="37"/>
      <c r="T40" s="37"/>
      <c r="U40" s="37"/>
      <c r="V40" s="37"/>
      <c r="W40" s="37"/>
      <c r="X40" s="37"/>
      <c r="Y40" s="82"/>
      <c r="AA40" s="81"/>
      <c r="AB40" s="37"/>
      <c r="AC40" s="37"/>
      <c r="AD40" s="37"/>
      <c r="AE40" s="37"/>
      <c r="AF40" s="37"/>
      <c r="AG40" s="37"/>
      <c r="AH40" s="82"/>
    </row>
    <row r="41" spans="1:34" x14ac:dyDescent="0.25">
      <c r="A41" s="202"/>
      <c r="B41" s="37"/>
      <c r="C41" s="37"/>
      <c r="D41" s="37"/>
      <c r="E41" s="37"/>
      <c r="F41" s="37"/>
      <c r="G41" s="201"/>
      <c r="I41" s="81"/>
      <c r="J41" s="37"/>
      <c r="K41" s="37"/>
      <c r="L41" s="37"/>
      <c r="M41" s="37"/>
      <c r="N41" s="37"/>
      <c r="O41" s="37"/>
      <c r="P41" s="82"/>
      <c r="R41" s="81"/>
      <c r="S41" s="37"/>
      <c r="T41" s="37"/>
      <c r="U41" s="37"/>
      <c r="V41" s="37"/>
      <c r="W41" s="37"/>
      <c r="X41" s="37"/>
      <c r="Y41" s="82"/>
      <c r="AA41" s="81"/>
      <c r="AB41" s="37"/>
      <c r="AC41" s="37"/>
      <c r="AD41" s="37"/>
      <c r="AE41" s="37"/>
      <c r="AF41" s="37"/>
      <c r="AG41" s="37"/>
      <c r="AH41" s="82"/>
    </row>
    <row r="42" spans="1:34" x14ac:dyDescent="0.25">
      <c r="A42" s="202"/>
      <c r="B42" s="37"/>
      <c r="C42" s="37"/>
      <c r="D42" s="37"/>
      <c r="E42" s="37"/>
      <c r="F42" s="37"/>
      <c r="G42" s="201"/>
      <c r="I42" s="81"/>
      <c r="J42" s="37"/>
      <c r="K42" s="37"/>
      <c r="L42" s="37"/>
      <c r="M42" s="37"/>
      <c r="N42" s="37"/>
      <c r="O42" s="37"/>
      <c r="P42" s="82"/>
      <c r="R42" s="81"/>
      <c r="S42" s="37"/>
      <c r="T42" s="37"/>
      <c r="U42" s="37"/>
      <c r="V42" s="37"/>
      <c r="W42" s="37"/>
      <c r="X42" s="37"/>
      <c r="Y42" s="82"/>
      <c r="AA42" s="81"/>
      <c r="AB42" s="37"/>
      <c r="AC42" s="37"/>
      <c r="AD42" s="37"/>
      <c r="AE42" s="37"/>
      <c r="AF42" s="37"/>
      <c r="AG42" s="37"/>
      <c r="AH42" s="82"/>
    </row>
    <row r="43" spans="1:34" x14ac:dyDescent="0.25">
      <c r="A43" s="202"/>
      <c r="B43" s="37"/>
      <c r="C43" s="37"/>
      <c r="D43" s="37"/>
      <c r="E43" s="37"/>
      <c r="F43" s="37"/>
      <c r="G43" s="201"/>
      <c r="I43" s="81"/>
      <c r="J43" s="37"/>
      <c r="K43" s="37"/>
      <c r="L43" s="37"/>
      <c r="M43" s="37"/>
      <c r="N43" s="37"/>
      <c r="O43" s="37"/>
      <c r="P43" s="82"/>
      <c r="R43" s="81"/>
      <c r="S43" s="37"/>
      <c r="T43" s="37"/>
      <c r="U43" s="37"/>
      <c r="V43" s="37"/>
      <c r="W43" s="37"/>
      <c r="X43" s="37"/>
      <c r="Y43" s="82"/>
      <c r="AA43" s="81"/>
      <c r="AB43" s="37"/>
      <c r="AC43" s="37"/>
      <c r="AD43" s="37"/>
      <c r="AE43" s="37"/>
      <c r="AF43" s="37"/>
      <c r="AG43" s="37"/>
      <c r="AH43" s="82"/>
    </row>
    <row r="44" spans="1:34" x14ac:dyDescent="0.25">
      <c r="A44" s="202"/>
      <c r="B44" s="37"/>
      <c r="C44" s="37"/>
      <c r="D44" s="37"/>
      <c r="E44" s="37"/>
      <c r="F44" s="37"/>
      <c r="G44" s="201"/>
      <c r="I44" s="81"/>
      <c r="J44" s="37"/>
      <c r="K44" s="37"/>
      <c r="L44" s="37"/>
      <c r="M44" s="37"/>
      <c r="N44" s="37"/>
      <c r="O44" s="37"/>
      <c r="P44" s="82"/>
      <c r="R44" s="81"/>
      <c r="S44" s="37"/>
      <c r="T44" s="37"/>
      <c r="U44" s="37"/>
      <c r="V44" s="37"/>
      <c r="W44" s="37"/>
      <c r="X44" s="37"/>
      <c r="Y44" s="82"/>
      <c r="AA44" s="81"/>
      <c r="AB44" s="37"/>
      <c r="AC44" s="37"/>
      <c r="AD44" s="37"/>
      <c r="AE44" s="37"/>
      <c r="AF44" s="37"/>
      <c r="AG44" s="37"/>
      <c r="AH44" s="82"/>
    </row>
    <row r="45" spans="1:34" x14ac:dyDescent="0.25">
      <c r="A45" s="202"/>
      <c r="B45" s="37"/>
      <c r="C45" s="37"/>
      <c r="D45" s="37"/>
      <c r="E45" s="37"/>
      <c r="F45" s="37"/>
      <c r="G45" s="201"/>
      <c r="I45" s="81"/>
      <c r="J45" s="37"/>
      <c r="K45" s="37"/>
      <c r="L45" s="37"/>
      <c r="M45" s="37"/>
      <c r="N45" s="37"/>
      <c r="O45" s="37"/>
      <c r="P45" s="82"/>
      <c r="R45" s="81"/>
      <c r="S45" s="37"/>
      <c r="T45" s="37"/>
      <c r="U45" s="37"/>
      <c r="V45" s="37"/>
      <c r="W45" s="37"/>
      <c r="X45" s="37"/>
      <c r="Y45" s="82"/>
      <c r="AA45" s="81"/>
      <c r="AB45" s="37"/>
      <c r="AC45" s="37"/>
      <c r="AD45" s="37"/>
      <c r="AE45" s="37"/>
      <c r="AF45" s="37"/>
      <c r="AG45" s="37"/>
      <c r="AH45" s="82"/>
    </row>
    <row r="46" spans="1:34" x14ac:dyDescent="0.25">
      <c r="A46" s="202"/>
      <c r="B46" s="37"/>
      <c r="C46" s="37"/>
      <c r="D46" s="37"/>
      <c r="E46" s="37"/>
      <c r="F46" s="37"/>
      <c r="G46" s="201"/>
      <c r="I46" s="81"/>
      <c r="J46" s="37"/>
      <c r="K46" s="37"/>
      <c r="L46" s="37"/>
      <c r="M46" s="37"/>
      <c r="N46" s="37"/>
      <c r="O46" s="37"/>
      <c r="P46" s="82"/>
      <c r="R46" s="81"/>
      <c r="S46" s="37"/>
      <c r="T46" s="37"/>
      <c r="U46" s="37"/>
      <c r="V46" s="37"/>
      <c r="W46" s="37"/>
      <c r="X46" s="37"/>
      <c r="Y46" s="82"/>
      <c r="AA46" s="81"/>
      <c r="AB46" s="37"/>
      <c r="AC46" s="37"/>
      <c r="AD46" s="37"/>
      <c r="AE46" s="37"/>
      <c r="AF46" s="37"/>
      <c r="AG46" s="37"/>
      <c r="AH46" s="82"/>
    </row>
    <row r="47" spans="1:34" x14ac:dyDescent="0.25">
      <c r="A47" s="202"/>
      <c r="B47" s="37"/>
      <c r="C47" s="37"/>
      <c r="D47" s="37"/>
      <c r="E47" s="37"/>
      <c r="F47" s="37"/>
      <c r="G47" s="201"/>
      <c r="I47" s="81"/>
      <c r="J47" s="37"/>
      <c r="K47" s="37"/>
      <c r="L47" s="37"/>
      <c r="M47" s="37"/>
      <c r="N47" s="37"/>
      <c r="O47" s="37"/>
      <c r="P47" s="82"/>
      <c r="R47" s="81"/>
      <c r="S47" s="37"/>
      <c r="T47" s="37"/>
      <c r="U47" s="37"/>
      <c r="V47" s="37"/>
      <c r="W47" s="37"/>
      <c r="X47" s="37"/>
      <c r="Y47" s="82"/>
      <c r="AA47" s="81"/>
      <c r="AB47" s="37"/>
      <c r="AC47" s="37"/>
      <c r="AD47" s="37"/>
      <c r="AE47" s="37"/>
      <c r="AF47" s="37"/>
      <c r="AG47" s="37"/>
      <c r="AH47" s="82"/>
    </row>
    <row r="48" spans="1:34" ht="15.75" thickBot="1" x14ac:dyDescent="0.3">
      <c r="A48" s="203"/>
      <c r="B48" s="204"/>
      <c r="C48" s="204"/>
      <c r="D48" s="204"/>
      <c r="E48" s="204"/>
      <c r="F48" s="204"/>
      <c r="G48" s="205"/>
      <c r="I48" s="83"/>
      <c r="J48" s="84"/>
      <c r="K48" s="84"/>
      <c r="L48" s="84"/>
      <c r="M48" s="84"/>
      <c r="N48" s="84"/>
      <c r="O48" s="84"/>
      <c r="P48" s="85"/>
      <c r="R48" s="83"/>
      <c r="S48" s="84"/>
      <c r="T48" s="84"/>
      <c r="U48" s="84"/>
      <c r="V48" s="84"/>
      <c r="W48" s="84"/>
      <c r="X48" s="84"/>
      <c r="Y48" s="85"/>
      <c r="AA48" s="83"/>
      <c r="AB48" s="84"/>
      <c r="AC48" s="84"/>
      <c r="AD48" s="84"/>
      <c r="AE48" s="84"/>
      <c r="AF48" s="84"/>
      <c r="AG48" s="84"/>
      <c r="AH48" s="85"/>
    </row>
  </sheetData>
  <mergeCells count="12">
    <mergeCell ref="AA4:AE4"/>
    <mergeCell ref="AA29:AC29"/>
    <mergeCell ref="AA30:AB30"/>
    <mergeCell ref="A4:C4"/>
    <mergeCell ref="I4:L4"/>
    <mergeCell ref="M4:N4"/>
    <mergeCell ref="R4:V4"/>
    <mergeCell ref="A29:B29"/>
    <mergeCell ref="I29:K29"/>
    <mergeCell ref="R29:T29"/>
    <mergeCell ref="I30:J30"/>
    <mergeCell ref="R30:S30"/>
  </mergeCells>
  <dataValidations count="1">
    <dataValidation allowBlank="1" showInputMessage="1" showErrorMessage="1" prompt="Select the cell to the left to activate the drop-down menu." sqref="C3 C30 L30 U30 AD30" xr:uid="{B492C895-B040-4798-A876-FC59303F2A6C}"/>
  </dataValidation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07BDEFBD-EBF6-45D3-AD68-99BE8EFBFAF8}">
          <x14:formula1>
            <xm:f>'Behind the Scenes'!$C$43:$C$47</xm:f>
          </x14:formula1>
          <xm:sqref>U30 AD30</xm:sqref>
        </x14:dataValidation>
        <x14:dataValidation type="list" allowBlank="1" showInputMessage="1" showErrorMessage="1" xr:uid="{2AA1CF6C-9806-4EBF-9DA8-C5D4A7479A8A}">
          <x14:formula1>
            <xm:f>'Behind the Scenes'!$C$37:$C$41</xm:f>
          </x14:formula1>
          <xm:sqref>L30</xm:sqref>
        </x14:dataValidation>
        <x14:dataValidation type="list" allowBlank="1" showInputMessage="1" showErrorMessage="1" xr:uid="{00E300AA-A1A8-4D80-A909-220FECE0D499}">
          <x14:formula1>
            <xm:f>'Behind the Scenes'!$C$268:$C$284</xm:f>
          </x14:formula1>
          <xm:sqref>B30</xm:sqref>
        </x14:dataValidation>
        <x14:dataValidation type="list" allowBlank="1" showInputMessage="1" showErrorMessage="1" xr:uid="{1168BD0D-555C-4C50-A6DE-2A1DC227BE34}">
          <x14:formula1>
            <xm:f>'Behind the Scenes'!$E$1:$G$1</xm:f>
          </x14:formula1>
          <xm:sqref>B3</xm:sqref>
        </x14:dataValidation>
        <x14:dataValidation type="list" allowBlank="1" showInputMessage="1" showErrorMessage="1" xr:uid="{1FDF4FA9-0A3D-45F3-9DB4-40C6F828BF09}">
          <x14:formula1>
            <xm:f>'Behind the Scenes'!$C$286:$C$290</xm:f>
          </x14:formula1>
          <xm:sqref>K30</xm:sqref>
        </x14:dataValidation>
        <x14:dataValidation type="list" allowBlank="1" showInputMessage="1" showErrorMessage="1" xr:uid="{21490432-EE4F-4486-8065-4798F4FA404E}">
          <x14:formula1>
            <xm:f>'Behind the Scenes'!$C$303:$C$307</xm:f>
          </x14:formula1>
          <xm:sqref>AC30</xm:sqref>
        </x14:dataValidation>
        <x14:dataValidation type="list" allowBlank="1" showInputMessage="1" showErrorMessage="1" xr:uid="{0D9345A3-2C18-4C83-A8DC-642BC8607A38}">
          <x14:formula1>
            <xm:f>'Behind the Scenes'!$C$292:$C$301</xm:f>
          </x14:formula1>
          <xm:sqref>T30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29D2-E74D-4A2F-8F52-C5F78B860836}">
  <sheetPr>
    <tabColor theme="9" tint="-0.249977111117893"/>
  </sheetPr>
  <dimension ref="A1:AX116"/>
  <sheetViews>
    <sheetView workbookViewId="0">
      <pane xSplit="1" ySplit="2" topLeftCell="M3" activePane="bottomRight" state="frozen"/>
      <selection pane="topRight" activeCell="B1" sqref="B1"/>
      <selection pane="bottomLeft" activeCell="A3" sqref="A3"/>
      <selection pane="bottomRight"/>
    </sheetView>
  </sheetViews>
  <sheetFormatPr defaultRowHeight="15" x14ac:dyDescent="0.25"/>
  <cols>
    <col min="1" max="1" width="32.7109375" customWidth="1"/>
    <col min="2" max="25" width="0" hidden="1" customWidth="1"/>
  </cols>
  <sheetData>
    <row r="1" spans="1:49" x14ac:dyDescent="0.25">
      <c r="A1" s="2"/>
      <c r="B1" s="373">
        <v>2010</v>
      </c>
      <c r="C1" s="374"/>
      <c r="D1" s="374"/>
      <c r="E1" s="374"/>
      <c r="F1" s="374"/>
      <c r="G1" s="374"/>
      <c r="H1" s="374"/>
      <c r="I1" s="375"/>
      <c r="J1" s="373">
        <v>2012</v>
      </c>
      <c r="K1" s="374"/>
      <c r="L1" s="374"/>
      <c r="M1" s="374"/>
      <c r="N1" s="374"/>
      <c r="O1" s="374"/>
      <c r="P1" s="374"/>
      <c r="Q1" s="375"/>
      <c r="R1" s="373">
        <v>2014</v>
      </c>
      <c r="S1" s="374"/>
      <c r="T1" s="374"/>
      <c r="U1" s="374"/>
      <c r="V1" s="374"/>
      <c r="W1" s="374"/>
      <c r="X1" s="374"/>
      <c r="Y1" s="375"/>
      <c r="Z1" s="373">
        <v>2016</v>
      </c>
      <c r="AA1" s="374"/>
      <c r="AB1" s="374"/>
      <c r="AC1" s="374"/>
      <c r="AD1" s="374"/>
      <c r="AE1" s="374"/>
      <c r="AF1" s="374"/>
      <c r="AG1" s="375"/>
      <c r="AH1" s="373">
        <v>2018</v>
      </c>
      <c r="AI1" s="374"/>
      <c r="AJ1" s="374"/>
      <c r="AK1" s="374"/>
      <c r="AL1" s="374"/>
      <c r="AM1" s="374"/>
      <c r="AN1" s="374"/>
      <c r="AO1" s="375"/>
      <c r="AP1" s="373">
        <v>2020</v>
      </c>
      <c r="AQ1" s="374"/>
      <c r="AR1" s="374"/>
      <c r="AS1" s="374"/>
      <c r="AT1" s="374"/>
      <c r="AU1" s="374"/>
      <c r="AV1" s="374"/>
      <c r="AW1" s="375"/>
    </row>
    <row r="2" spans="1:49" ht="28.5" customHeight="1" thickBot="1" x14ac:dyDescent="0.3">
      <c r="B2" s="236" t="s">
        <v>249</v>
      </c>
      <c r="C2" s="237" t="s">
        <v>250</v>
      </c>
      <c r="D2" s="237" t="s">
        <v>251</v>
      </c>
      <c r="E2" s="237" t="s">
        <v>252</v>
      </c>
      <c r="F2" s="237" t="s">
        <v>253</v>
      </c>
      <c r="G2" s="237" t="s">
        <v>256</v>
      </c>
      <c r="H2" s="237" t="s">
        <v>254</v>
      </c>
      <c r="I2" s="238" t="s">
        <v>255</v>
      </c>
      <c r="J2" s="236" t="s">
        <v>249</v>
      </c>
      <c r="K2" s="237" t="s">
        <v>250</v>
      </c>
      <c r="L2" s="237" t="s">
        <v>251</v>
      </c>
      <c r="M2" s="237" t="s">
        <v>252</v>
      </c>
      <c r="N2" s="237" t="s">
        <v>253</v>
      </c>
      <c r="O2" s="237" t="s">
        <v>256</v>
      </c>
      <c r="P2" s="237" t="s">
        <v>254</v>
      </c>
      <c r="Q2" s="238" t="s">
        <v>255</v>
      </c>
      <c r="R2" s="236" t="s">
        <v>249</v>
      </c>
      <c r="S2" s="237" t="s">
        <v>250</v>
      </c>
      <c r="T2" s="237" t="s">
        <v>251</v>
      </c>
      <c r="U2" s="237" t="s">
        <v>252</v>
      </c>
      <c r="V2" s="237" t="s">
        <v>253</v>
      </c>
      <c r="W2" s="237" t="s">
        <v>256</v>
      </c>
      <c r="X2" s="237" t="s">
        <v>254</v>
      </c>
      <c r="Y2" s="238" t="s">
        <v>255</v>
      </c>
      <c r="Z2" s="236" t="s">
        <v>249</v>
      </c>
      <c r="AA2" s="237" t="s">
        <v>250</v>
      </c>
      <c r="AB2" s="237" t="s">
        <v>251</v>
      </c>
      <c r="AC2" s="237" t="s">
        <v>252</v>
      </c>
      <c r="AD2" s="237" t="s">
        <v>253</v>
      </c>
      <c r="AE2" s="237" t="s">
        <v>256</v>
      </c>
      <c r="AF2" s="237" t="s">
        <v>254</v>
      </c>
      <c r="AG2" s="238" t="s">
        <v>255</v>
      </c>
      <c r="AH2" s="236" t="s">
        <v>249</v>
      </c>
      <c r="AI2" s="237" t="s">
        <v>250</v>
      </c>
      <c r="AJ2" s="237" t="s">
        <v>251</v>
      </c>
      <c r="AK2" s="237" t="s">
        <v>252</v>
      </c>
      <c r="AL2" s="237" t="s">
        <v>253</v>
      </c>
      <c r="AM2" s="237" t="s">
        <v>256</v>
      </c>
      <c r="AN2" s="237" t="s">
        <v>254</v>
      </c>
      <c r="AO2" s="238" t="s">
        <v>255</v>
      </c>
      <c r="AP2" s="236" t="s">
        <v>249</v>
      </c>
      <c r="AQ2" s="237" t="s">
        <v>250</v>
      </c>
      <c r="AR2" s="237" t="s">
        <v>251</v>
      </c>
      <c r="AS2" s="237" t="s">
        <v>252</v>
      </c>
      <c r="AT2" s="237" t="s">
        <v>253</v>
      </c>
      <c r="AU2" s="237" t="s">
        <v>256</v>
      </c>
      <c r="AV2" s="237" t="s">
        <v>254</v>
      </c>
      <c r="AW2" s="238" t="s">
        <v>255</v>
      </c>
    </row>
    <row r="3" spans="1:49" s="147" customFormat="1" x14ac:dyDescent="0.25">
      <c r="A3" s="239" t="s">
        <v>7</v>
      </c>
      <c r="B3" s="240" t="e">
        <v>#N/A</v>
      </c>
      <c r="C3" s="241" t="e">
        <v>#N/A</v>
      </c>
      <c r="D3" s="241" t="e">
        <v>#N/A</v>
      </c>
      <c r="E3" s="242" t="e">
        <v>#N/A</v>
      </c>
      <c r="F3" s="242" t="e">
        <v>#N/A</v>
      </c>
      <c r="G3" s="242" t="e">
        <v>#N/A</v>
      </c>
      <c r="H3" s="241" t="e">
        <v>#N/A</v>
      </c>
      <c r="I3" s="243" t="e">
        <v>#N/A</v>
      </c>
      <c r="J3" s="240" t="e">
        <v>#N/A</v>
      </c>
      <c r="K3" s="241" t="e">
        <v>#N/A</v>
      </c>
      <c r="L3" s="241" t="e">
        <v>#N/A</v>
      </c>
      <c r="M3" s="242" t="e">
        <v>#N/A</v>
      </c>
      <c r="N3" s="242" t="e">
        <v>#N/A</v>
      </c>
      <c r="O3" s="242" t="e">
        <v>#N/A</v>
      </c>
      <c r="P3" s="241" t="e">
        <v>#N/A</v>
      </c>
      <c r="Q3" s="243" t="e">
        <v>#N/A</v>
      </c>
      <c r="R3" s="240" t="e">
        <v>#N/A</v>
      </c>
      <c r="S3" s="241" t="e">
        <v>#N/A</v>
      </c>
      <c r="T3" s="241" t="e">
        <v>#N/A</v>
      </c>
      <c r="U3" s="242" t="e">
        <v>#N/A</v>
      </c>
      <c r="V3" s="242" t="e">
        <v>#N/A</v>
      </c>
      <c r="W3" s="242" t="e">
        <v>#N/A</v>
      </c>
      <c r="X3" s="241" t="e">
        <v>#N/A</v>
      </c>
      <c r="Y3" s="243" t="e">
        <v>#N/A</v>
      </c>
      <c r="Z3" s="240">
        <v>0.14299999999999999</v>
      </c>
      <c r="AA3" s="241">
        <v>2.8000000000000001E-2</v>
      </c>
      <c r="AB3" s="241">
        <v>4.2000000000000003E-2</v>
      </c>
      <c r="AC3" s="242">
        <v>9.7000000000000003E-2</v>
      </c>
      <c r="AD3" s="242" t="e">
        <v>#N/A</v>
      </c>
      <c r="AE3" s="242" t="e">
        <v>#N/A</v>
      </c>
      <c r="AF3" s="241">
        <v>5.1999999999999998E-2</v>
      </c>
      <c r="AG3" s="243">
        <v>1.9E-2</v>
      </c>
      <c r="AH3" s="240">
        <v>8.7999999999999995E-2</v>
      </c>
      <c r="AI3" s="241">
        <v>8.5999999999999993E-2</v>
      </c>
      <c r="AJ3" s="241">
        <v>0.20399999999999999</v>
      </c>
      <c r="AK3" s="242">
        <v>0.111</v>
      </c>
      <c r="AL3" s="242">
        <v>0.154</v>
      </c>
      <c r="AM3" s="242" t="e">
        <v>#N/A</v>
      </c>
      <c r="AN3" s="241">
        <v>0.1</v>
      </c>
      <c r="AO3" s="243">
        <v>0.11</v>
      </c>
      <c r="AP3" s="240">
        <v>6.3E-2</v>
      </c>
      <c r="AQ3" s="241">
        <v>7.2999999999999995E-2</v>
      </c>
      <c r="AR3" s="241">
        <v>0.13300000000000001</v>
      </c>
      <c r="AS3" s="242">
        <v>0.14299999999999999</v>
      </c>
      <c r="AT3" s="242">
        <v>5.6000000000000001E-2</v>
      </c>
      <c r="AU3" s="242">
        <v>8.3000000000000004E-2</v>
      </c>
      <c r="AV3" s="241">
        <v>7.8E-2</v>
      </c>
      <c r="AW3" s="243">
        <v>0.1</v>
      </c>
    </row>
    <row r="4" spans="1:49" s="37" customFormat="1" x14ac:dyDescent="0.25">
      <c r="A4" s="244" t="s">
        <v>8</v>
      </c>
      <c r="B4" s="222">
        <v>5.0999999999999997E-2</v>
      </c>
      <c r="C4" s="215">
        <v>6.0999999999999999E-2</v>
      </c>
      <c r="D4" s="215">
        <v>0.18099999999999999</v>
      </c>
      <c r="E4" s="215">
        <v>0.08</v>
      </c>
      <c r="F4" s="215">
        <v>0.1</v>
      </c>
      <c r="G4" s="215" t="e">
        <v>#N/A</v>
      </c>
      <c r="H4" s="215">
        <v>7.0000000000000007E-2</v>
      </c>
      <c r="I4" s="221">
        <v>8.5999999999999993E-2</v>
      </c>
      <c r="J4" s="222">
        <v>0.02</v>
      </c>
      <c r="K4" s="215">
        <v>3.9E-2</v>
      </c>
      <c r="L4" s="215">
        <v>0.11</v>
      </c>
      <c r="M4" s="215">
        <v>0.08</v>
      </c>
      <c r="N4" s="215" t="e">
        <v>#N/A</v>
      </c>
      <c r="O4" s="215" t="e">
        <v>#N/A</v>
      </c>
      <c r="P4" s="215">
        <v>3.1E-2</v>
      </c>
      <c r="Q4" s="221">
        <v>0.06</v>
      </c>
      <c r="R4" s="222">
        <v>7.3999999999999996E-2</v>
      </c>
      <c r="S4" s="215">
        <v>3.6999999999999998E-2</v>
      </c>
      <c r="T4" s="215">
        <v>0.14699999999999999</v>
      </c>
      <c r="U4" s="215">
        <v>7.6999999999999999E-2</v>
      </c>
      <c r="V4" s="215">
        <v>7.6999999999999999E-2</v>
      </c>
      <c r="W4" s="215">
        <v>0.1</v>
      </c>
      <c r="X4" s="215">
        <v>5.8000000000000003E-2</v>
      </c>
      <c r="Y4" s="221">
        <v>6.8000000000000005E-2</v>
      </c>
      <c r="Z4" s="222">
        <v>0.1</v>
      </c>
      <c r="AA4" s="215">
        <v>4.3999999999999997E-2</v>
      </c>
      <c r="AB4" s="215">
        <v>6.6000000000000003E-2</v>
      </c>
      <c r="AC4" s="215">
        <v>0.161</v>
      </c>
      <c r="AD4" s="215" t="e">
        <v>#N/A</v>
      </c>
      <c r="AE4" s="215">
        <v>0.2</v>
      </c>
      <c r="AF4" s="215">
        <v>6.0999999999999999E-2</v>
      </c>
      <c r="AG4" s="221">
        <v>4.2000000000000003E-2</v>
      </c>
      <c r="AH4" s="220" t="e">
        <v>#N/A</v>
      </c>
      <c r="AI4" s="214">
        <v>2.1000000000000001E-2</v>
      </c>
      <c r="AJ4" s="214">
        <v>6.4000000000000001E-2</v>
      </c>
      <c r="AK4" s="215">
        <v>4.4999999999999998E-2</v>
      </c>
      <c r="AL4" s="215" t="e">
        <v>#N/A</v>
      </c>
      <c r="AM4" s="215" t="e">
        <v>#N/A</v>
      </c>
      <c r="AN4" s="214">
        <v>0.02</v>
      </c>
      <c r="AO4" s="223">
        <v>3.3000000000000002E-2</v>
      </c>
      <c r="AP4" s="222">
        <v>0.03</v>
      </c>
      <c r="AQ4" s="215">
        <v>4.2999999999999997E-2</v>
      </c>
      <c r="AR4" s="215">
        <v>1.6E-2</v>
      </c>
      <c r="AS4" s="215" t="e">
        <v>#N/A</v>
      </c>
      <c r="AT4" s="215" t="e">
        <v>#N/A</v>
      </c>
      <c r="AU4" s="215" t="e">
        <v>#N/A</v>
      </c>
      <c r="AV4" s="215">
        <v>0.03</v>
      </c>
      <c r="AW4" s="221">
        <v>4.1000000000000002E-2</v>
      </c>
    </row>
    <row r="5" spans="1:49" s="37" customFormat="1" x14ac:dyDescent="0.25">
      <c r="A5" s="244" t="s">
        <v>9</v>
      </c>
      <c r="B5" s="222">
        <v>3.4000000000000002E-2</v>
      </c>
      <c r="C5" s="215">
        <v>2E-3</v>
      </c>
      <c r="D5" s="215" t="e">
        <v>#N/A</v>
      </c>
      <c r="E5" s="215" t="e">
        <v>#N/A</v>
      </c>
      <c r="F5" s="215" t="e">
        <v>#N/A</v>
      </c>
      <c r="G5" s="215" t="e">
        <v>#N/A</v>
      </c>
      <c r="H5" s="215">
        <v>5.0000000000000001E-3</v>
      </c>
      <c r="I5" s="221">
        <v>3.0000000000000001E-3</v>
      </c>
      <c r="J5" s="222">
        <v>5.8000000000000003E-2</v>
      </c>
      <c r="K5" s="215">
        <v>2.5000000000000001E-2</v>
      </c>
      <c r="L5" s="215">
        <v>0.113</v>
      </c>
      <c r="M5" s="215">
        <v>0.04</v>
      </c>
      <c r="N5" s="215" t="e">
        <v>#N/A</v>
      </c>
      <c r="O5" s="215" t="e">
        <v>#N/A</v>
      </c>
      <c r="P5" s="215">
        <v>4.7E-2</v>
      </c>
      <c r="Q5" s="221">
        <v>2.9000000000000001E-2</v>
      </c>
      <c r="R5" s="222" t="e">
        <v>#N/A</v>
      </c>
      <c r="S5" s="215">
        <v>2.5000000000000001E-2</v>
      </c>
      <c r="T5" s="215">
        <v>8.7999999999999995E-2</v>
      </c>
      <c r="U5" s="215" t="e">
        <v>#N/A</v>
      </c>
      <c r="V5" s="215" t="e">
        <v>#N/A</v>
      </c>
      <c r="W5" s="215">
        <v>9.0999999999999998E-2</v>
      </c>
      <c r="X5" s="215">
        <v>3.2000000000000001E-2</v>
      </c>
      <c r="Y5" s="221">
        <v>3.3000000000000002E-2</v>
      </c>
      <c r="Z5" s="222">
        <v>8.5000000000000006E-2</v>
      </c>
      <c r="AA5" s="215">
        <v>2.1000000000000001E-2</v>
      </c>
      <c r="AB5" s="215">
        <v>5.3999999999999999E-2</v>
      </c>
      <c r="AC5" s="215">
        <v>3.2000000000000001E-2</v>
      </c>
      <c r="AD5" s="215" t="e">
        <v>#N/A</v>
      </c>
      <c r="AE5" s="215">
        <v>0.1</v>
      </c>
      <c r="AF5" s="215">
        <v>3.6999999999999998E-2</v>
      </c>
      <c r="AG5" s="221">
        <v>2.3E-2</v>
      </c>
      <c r="AH5" s="222">
        <v>9.0999999999999998E-2</v>
      </c>
      <c r="AI5" s="215">
        <v>1.9E-2</v>
      </c>
      <c r="AJ5" s="215">
        <v>9.5000000000000001E-2</v>
      </c>
      <c r="AK5" s="215" t="e">
        <v>#N/A</v>
      </c>
      <c r="AL5" s="215" t="e">
        <v>#N/A</v>
      </c>
      <c r="AM5" s="215" t="e">
        <v>#N/A</v>
      </c>
      <c r="AN5" s="215">
        <v>3.1E-2</v>
      </c>
      <c r="AO5" s="221">
        <v>4.3999999999999997E-2</v>
      </c>
      <c r="AP5" s="222">
        <v>3.9E-2</v>
      </c>
      <c r="AQ5" s="215">
        <v>3.1E-2</v>
      </c>
      <c r="AR5" s="215">
        <v>0.04</v>
      </c>
      <c r="AS5" s="215" t="e">
        <v>#N/A</v>
      </c>
      <c r="AT5" s="215" t="e">
        <v>#N/A</v>
      </c>
      <c r="AU5" s="215" t="e">
        <v>#N/A</v>
      </c>
      <c r="AV5" s="215">
        <v>0.03</v>
      </c>
      <c r="AW5" s="221">
        <v>4.5999999999999999E-2</v>
      </c>
    </row>
    <row r="6" spans="1:49" s="37" customFormat="1" x14ac:dyDescent="0.25">
      <c r="A6" s="244" t="s">
        <v>10</v>
      </c>
      <c r="B6" s="222">
        <v>0.05</v>
      </c>
      <c r="C6" s="215">
        <v>3.5999999999999997E-2</v>
      </c>
      <c r="D6" s="215">
        <v>0.10199999999999999</v>
      </c>
      <c r="E6" s="215">
        <v>3.7999999999999999E-2</v>
      </c>
      <c r="F6" s="215">
        <v>0.1</v>
      </c>
      <c r="G6" s="215" t="e">
        <v>#N/A</v>
      </c>
      <c r="H6" s="215">
        <v>4.1000000000000002E-2</v>
      </c>
      <c r="I6" s="221">
        <v>6.0999999999999999E-2</v>
      </c>
      <c r="J6" s="222">
        <v>0.02</v>
      </c>
      <c r="K6" s="215">
        <v>2.5000000000000001E-2</v>
      </c>
      <c r="L6" s="215">
        <v>8.6999999999999994E-2</v>
      </c>
      <c r="M6" s="215">
        <v>0.04</v>
      </c>
      <c r="N6" s="215" t="e">
        <v>#N/A</v>
      </c>
      <c r="O6" s="215" t="e">
        <v>#N/A</v>
      </c>
      <c r="P6" s="215">
        <v>0.03</v>
      </c>
      <c r="Q6" s="221">
        <v>3.2000000000000001E-2</v>
      </c>
      <c r="R6" s="222">
        <v>1.9E-2</v>
      </c>
      <c r="S6" s="215">
        <v>1.9E-2</v>
      </c>
      <c r="T6" s="215">
        <v>9.7000000000000003E-2</v>
      </c>
      <c r="U6" s="215">
        <v>3.7999999999999999E-2</v>
      </c>
      <c r="V6" s="215" t="e">
        <v>#N/A</v>
      </c>
      <c r="W6" s="215">
        <v>9.0999999999999998E-2</v>
      </c>
      <c r="X6" s="215">
        <v>1.9E-2</v>
      </c>
      <c r="Y6" s="221">
        <v>4.4999999999999998E-2</v>
      </c>
      <c r="Z6" s="222">
        <v>0.04</v>
      </c>
      <c r="AA6" s="215">
        <v>1.4E-2</v>
      </c>
      <c r="AB6" s="215">
        <v>2.4E-2</v>
      </c>
      <c r="AC6" s="215">
        <v>3.2000000000000001E-2</v>
      </c>
      <c r="AD6" s="215" t="e">
        <v>#N/A</v>
      </c>
      <c r="AE6" s="215" t="e">
        <v>#N/A</v>
      </c>
      <c r="AF6" s="215">
        <v>2.3E-2</v>
      </c>
      <c r="AG6" s="221">
        <v>0.01</v>
      </c>
      <c r="AH6" s="222" t="e">
        <v>#N/A</v>
      </c>
      <c r="AI6" s="215">
        <v>8.9999999999999993E-3</v>
      </c>
      <c r="AJ6" s="215">
        <v>4.4999999999999998E-2</v>
      </c>
      <c r="AK6" s="215" t="e">
        <v>#N/A</v>
      </c>
      <c r="AL6" s="215" t="e">
        <v>#N/A</v>
      </c>
      <c r="AM6" s="215" t="e">
        <v>#N/A</v>
      </c>
      <c r="AN6" s="215">
        <v>0.01</v>
      </c>
      <c r="AO6" s="221">
        <v>2.1999999999999999E-2</v>
      </c>
      <c r="AP6" s="222" t="e">
        <v>#N/A</v>
      </c>
      <c r="AQ6" s="215">
        <v>8.9999999999999993E-3</v>
      </c>
      <c r="AR6" s="215" t="e">
        <v>#N/A</v>
      </c>
      <c r="AS6" s="215" t="e">
        <v>#N/A</v>
      </c>
      <c r="AT6" s="215" t="e">
        <v>#N/A</v>
      </c>
      <c r="AU6" s="215" t="e">
        <v>#N/A</v>
      </c>
      <c r="AV6" s="215">
        <v>7.0000000000000001E-3</v>
      </c>
      <c r="AW6" s="221">
        <v>1.0999999999999999E-2</v>
      </c>
    </row>
    <row r="7" spans="1:49" s="37" customFormat="1" x14ac:dyDescent="0.25">
      <c r="A7" s="244" t="s">
        <v>11</v>
      </c>
      <c r="B7" s="220" t="e">
        <v>#N/A</v>
      </c>
      <c r="C7" s="214" t="e">
        <v>#N/A</v>
      </c>
      <c r="D7" s="214" t="e">
        <v>#N/A</v>
      </c>
      <c r="E7" s="214" t="e">
        <v>#N/A</v>
      </c>
      <c r="F7" s="214" t="e">
        <v>#N/A</v>
      </c>
      <c r="G7" s="214" t="e">
        <v>#N/A</v>
      </c>
      <c r="H7" s="214" t="e">
        <v>#N/A</v>
      </c>
      <c r="I7" s="223" t="e">
        <v>#N/A</v>
      </c>
      <c r="J7" s="220" t="e">
        <v>#N/A</v>
      </c>
      <c r="K7" s="214" t="e">
        <v>#N/A</v>
      </c>
      <c r="L7" s="214" t="e">
        <v>#N/A</v>
      </c>
      <c r="M7" s="214" t="e">
        <v>#N/A</v>
      </c>
      <c r="N7" s="214" t="e">
        <v>#N/A</v>
      </c>
      <c r="O7" s="214" t="e">
        <v>#N/A</v>
      </c>
      <c r="P7" s="214" t="e">
        <v>#N/A</v>
      </c>
      <c r="Q7" s="223" t="e">
        <v>#N/A</v>
      </c>
      <c r="R7" s="220" t="e">
        <v>#N/A</v>
      </c>
      <c r="S7" s="214" t="e">
        <v>#N/A</v>
      </c>
      <c r="T7" s="214" t="e">
        <v>#N/A</v>
      </c>
      <c r="U7" s="214" t="e">
        <v>#N/A</v>
      </c>
      <c r="V7" s="214" t="e">
        <v>#N/A</v>
      </c>
      <c r="W7" s="214" t="e">
        <v>#N/A</v>
      </c>
      <c r="X7" s="214" t="e">
        <v>#N/A</v>
      </c>
      <c r="Y7" s="223" t="e">
        <v>#N/A</v>
      </c>
      <c r="Z7" s="220">
        <v>6.4000000000000001E-2</v>
      </c>
      <c r="AA7" s="214">
        <v>4.5999999999999999E-2</v>
      </c>
      <c r="AB7" s="214">
        <v>7.8E-2</v>
      </c>
      <c r="AC7" s="214">
        <v>3.2000000000000001E-2</v>
      </c>
      <c r="AD7" s="214" t="e">
        <v>#N/A</v>
      </c>
      <c r="AE7" s="214" t="e">
        <v>#N/A</v>
      </c>
      <c r="AF7" s="214">
        <v>4.1000000000000002E-2</v>
      </c>
      <c r="AG7" s="223">
        <v>5.3999999999999999E-2</v>
      </c>
      <c r="AH7" s="222">
        <v>8.8999999999999996E-2</v>
      </c>
      <c r="AI7" s="215">
        <v>3.9E-2</v>
      </c>
      <c r="AJ7" s="215">
        <v>8.2000000000000003E-2</v>
      </c>
      <c r="AK7" s="215">
        <v>7.6999999999999999E-2</v>
      </c>
      <c r="AL7" s="215">
        <v>7.0999999999999994E-2</v>
      </c>
      <c r="AM7" s="215" t="e">
        <v>#N/A</v>
      </c>
      <c r="AN7" s="215">
        <v>2.4E-2</v>
      </c>
      <c r="AO7" s="221">
        <v>7.4999999999999997E-2</v>
      </c>
      <c r="AP7" s="220">
        <v>7.6999999999999999E-2</v>
      </c>
      <c r="AQ7" s="214">
        <v>7.6999999999999999E-2</v>
      </c>
      <c r="AR7" s="214">
        <v>9.8000000000000004E-2</v>
      </c>
      <c r="AS7" s="214">
        <v>7.0999999999999994E-2</v>
      </c>
      <c r="AT7" s="214" t="e">
        <v>#N/A</v>
      </c>
      <c r="AU7" s="214">
        <v>0.23100000000000001</v>
      </c>
      <c r="AV7" s="214">
        <v>5.6000000000000001E-2</v>
      </c>
      <c r="AW7" s="223">
        <v>9.2999999999999999E-2</v>
      </c>
    </row>
    <row r="8" spans="1:49" s="37" customFormat="1" x14ac:dyDescent="0.25">
      <c r="A8" s="244" t="s">
        <v>12</v>
      </c>
      <c r="B8" s="220">
        <v>0.05</v>
      </c>
      <c r="C8" s="214">
        <v>6.6000000000000003E-2</v>
      </c>
      <c r="D8" s="214">
        <v>0.1</v>
      </c>
      <c r="E8" s="214">
        <v>0.111</v>
      </c>
      <c r="F8" s="214">
        <v>0.2</v>
      </c>
      <c r="G8" s="214" t="e">
        <v>#N/A</v>
      </c>
      <c r="H8" s="215">
        <v>7.4999999999999997E-2</v>
      </c>
      <c r="I8" s="221">
        <v>7.0000000000000007E-2</v>
      </c>
      <c r="J8" s="220">
        <v>7.8E-2</v>
      </c>
      <c r="K8" s="214">
        <v>5.6000000000000001E-2</v>
      </c>
      <c r="L8" s="214">
        <v>8.5000000000000006E-2</v>
      </c>
      <c r="M8" s="214" t="e">
        <v>#N/A</v>
      </c>
      <c r="N8" s="214">
        <v>6.7000000000000004E-2</v>
      </c>
      <c r="O8" s="214" t="e">
        <v>#N/A</v>
      </c>
      <c r="P8" s="215">
        <v>0.06</v>
      </c>
      <c r="Q8" s="221">
        <v>6.3E-2</v>
      </c>
      <c r="R8" s="220" t="e">
        <v>#N/A</v>
      </c>
      <c r="S8" s="214">
        <v>2.7E-2</v>
      </c>
      <c r="T8" s="214">
        <v>3.9E-2</v>
      </c>
      <c r="U8" s="214">
        <v>3.7999999999999999E-2</v>
      </c>
      <c r="V8" s="214" t="e">
        <v>#N/A</v>
      </c>
      <c r="W8" s="214">
        <v>9.0999999999999998E-2</v>
      </c>
      <c r="X8" s="215">
        <v>2.5000000000000001E-2</v>
      </c>
      <c r="Y8" s="221">
        <v>2.9000000000000001E-2</v>
      </c>
      <c r="Z8" s="220">
        <v>6.4000000000000001E-2</v>
      </c>
      <c r="AA8" s="214">
        <v>2.4E-2</v>
      </c>
      <c r="AB8" s="214">
        <v>3.1E-2</v>
      </c>
      <c r="AC8" s="214" t="e">
        <v>#N/A</v>
      </c>
      <c r="AD8" s="214" t="e">
        <v>#N/A</v>
      </c>
      <c r="AE8" s="214" t="e">
        <v>#N/A</v>
      </c>
      <c r="AF8" s="215">
        <v>0.03</v>
      </c>
      <c r="AG8" s="221">
        <v>1.9E-2</v>
      </c>
      <c r="AH8" s="220">
        <v>1.7999999999999999E-2</v>
      </c>
      <c r="AI8" s="214">
        <v>1.7000000000000001E-2</v>
      </c>
      <c r="AJ8" s="214">
        <v>2.5000000000000001E-2</v>
      </c>
      <c r="AK8" s="214">
        <v>3.7999999999999999E-2</v>
      </c>
      <c r="AL8" s="214" t="e">
        <v>#N/A</v>
      </c>
      <c r="AM8" s="215" t="e">
        <v>#N/A</v>
      </c>
      <c r="AN8" s="215">
        <v>1.2E-2</v>
      </c>
      <c r="AO8" s="221">
        <v>2.7E-2</v>
      </c>
      <c r="AP8" s="220">
        <v>3.7999999999999999E-2</v>
      </c>
      <c r="AQ8" s="214">
        <v>3.2000000000000001E-2</v>
      </c>
      <c r="AR8" s="214">
        <v>0.06</v>
      </c>
      <c r="AS8" s="214">
        <v>7.0999999999999994E-2</v>
      </c>
      <c r="AT8" s="214" t="e">
        <v>#N/A</v>
      </c>
      <c r="AU8" s="214">
        <v>0.23100000000000001</v>
      </c>
      <c r="AV8" s="215">
        <v>3.1E-2</v>
      </c>
      <c r="AW8" s="221">
        <v>4.3999999999999997E-2</v>
      </c>
    </row>
    <row r="9" spans="1:49" s="37" customFormat="1" x14ac:dyDescent="0.25">
      <c r="A9" s="244" t="s">
        <v>13</v>
      </c>
      <c r="B9" s="220">
        <v>0.115</v>
      </c>
      <c r="C9" s="214">
        <v>0.14099999999999999</v>
      </c>
      <c r="D9" s="214">
        <v>0.20200000000000001</v>
      </c>
      <c r="E9" s="214">
        <v>0.185</v>
      </c>
      <c r="F9" s="214">
        <v>0.3</v>
      </c>
      <c r="G9" s="214" t="e">
        <v>#N/A</v>
      </c>
      <c r="H9" s="215">
        <v>0.13500000000000001</v>
      </c>
      <c r="I9" s="221">
        <v>0.16800000000000001</v>
      </c>
      <c r="J9" s="220">
        <v>0.17299999999999999</v>
      </c>
      <c r="K9" s="214">
        <v>0.109</v>
      </c>
      <c r="L9" s="214">
        <v>0.17899999999999999</v>
      </c>
      <c r="M9" s="214">
        <v>0.04</v>
      </c>
      <c r="N9" s="214">
        <v>0.13300000000000001</v>
      </c>
      <c r="O9" s="214" t="e">
        <v>#N/A</v>
      </c>
      <c r="P9" s="215">
        <v>9.4E-2</v>
      </c>
      <c r="Q9" s="221">
        <v>0.17299999999999999</v>
      </c>
      <c r="R9" s="220">
        <v>2.1000000000000001E-2</v>
      </c>
      <c r="S9" s="214">
        <v>0.04</v>
      </c>
      <c r="T9" s="214">
        <v>6.0999999999999999E-2</v>
      </c>
      <c r="U9" s="214">
        <v>0.04</v>
      </c>
      <c r="V9" s="214" t="e">
        <v>#N/A</v>
      </c>
      <c r="W9" s="214">
        <v>9.0999999999999998E-2</v>
      </c>
      <c r="X9" s="215">
        <v>0.03</v>
      </c>
      <c r="Y9" s="221">
        <v>5.8000000000000003E-2</v>
      </c>
      <c r="Z9" s="220">
        <v>4.2999999999999997E-2</v>
      </c>
      <c r="AA9" s="214">
        <v>3.5999999999999997E-2</v>
      </c>
      <c r="AB9" s="214">
        <v>7.2999999999999995E-2</v>
      </c>
      <c r="AC9" s="214">
        <v>3.3000000000000002E-2</v>
      </c>
      <c r="AD9" s="214" t="e">
        <v>#N/A</v>
      </c>
      <c r="AE9" s="214" t="e">
        <v>#N/A</v>
      </c>
      <c r="AF9" s="215">
        <v>0.03</v>
      </c>
      <c r="AG9" s="221">
        <v>4.9000000000000002E-2</v>
      </c>
      <c r="AH9" s="220">
        <v>9.0999999999999998E-2</v>
      </c>
      <c r="AI9" s="214">
        <v>3.4000000000000002E-2</v>
      </c>
      <c r="AJ9" s="214">
        <v>7.6999999999999999E-2</v>
      </c>
      <c r="AK9" s="214">
        <v>7.6999999999999999E-2</v>
      </c>
      <c r="AL9" s="214">
        <v>7.0999999999999994E-2</v>
      </c>
      <c r="AM9" s="215" t="e">
        <v>#N/A</v>
      </c>
      <c r="AN9" s="215">
        <v>1.9E-2</v>
      </c>
      <c r="AO9" s="221">
        <v>7.0999999999999994E-2</v>
      </c>
      <c r="AP9" s="220">
        <v>0.04</v>
      </c>
      <c r="AQ9" s="214">
        <v>5.8000000000000003E-2</v>
      </c>
      <c r="AR9" s="214">
        <v>6.5000000000000002E-2</v>
      </c>
      <c r="AS9" s="214">
        <v>7.0999999999999994E-2</v>
      </c>
      <c r="AT9" s="214" t="e">
        <v>#N/A</v>
      </c>
      <c r="AU9" s="214">
        <v>7.6999999999999999E-2</v>
      </c>
      <c r="AV9" s="215">
        <v>3.3000000000000002E-2</v>
      </c>
      <c r="AW9" s="221">
        <v>7.3999999999999996E-2</v>
      </c>
    </row>
    <row r="10" spans="1:49" s="37" customFormat="1" x14ac:dyDescent="0.25">
      <c r="A10" s="244" t="s">
        <v>14</v>
      </c>
      <c r="B10" s="222">
        <v>9.8000000000000004E-2</v>
      </c>
      <c r="C10" s="215">
        <v>0.08</v>
      </c>
      <c r="D10" s="215">
        <v>9.9000000000000005E-2</v>
      </c>
      <c r="E10" s="215">
        <v>0.115</v>
      </c>
      <c r="F10" s="215">
        <v>0.1</v>
      </c>
      <c r="G10" s="215" t="e">
        <v>#N/A</v>
      </c>
      <c r="H10" s="215">
        <v>8.2000000000000003E-2</v>
      </c>
      <c r="I10" s="221">
        <v>9.4E-2</v>
      </c>
      <c r="J10" s="222">
        <v>5.8000000000000003E-2</v>
      </c>
      <c r="K10" s="215">
        <v>6.0999999999999999E-2</v>
      </c>
      <c r="L10" s="215">
        <v>9.4E-2</v>
      </c>
      <c r="M10" s="215">
        <v>0.125</v>
      </c>
      <c r="N10" s="215">
        <v>6.7000000000000004E-2</v>
      </c>
      <c r="O10" s="215" t="e">
        <v>#N/A</v>
      </c>
      <c r="P10" s="215">
        <v>5.5E-2</v>
      </c>
      <c r="Q10" s="221">
        <v>8.3000000000000004E-2</v>
      </c>
      <c r="R10" s="222">
        <v>4.1000000000000002E-2</v>
      </c>
      <c r="S10" s="215">
        <v>2.9000000000000001E-2</v>
      </c>
      <c r="T10" s="215">
        <v>2.9000000000000001E-2</v>
      </c>
      <c r="U10" s="215">
        <v>7.6999999999999999E-2</v>
      </c>
      <c r="V10" s="215" t="e">
        <v>#N/A</v>
      </c>
      <c r="W10" s="215">
        <v>9.0999999999999998E-2</v>
      </c>
      <c r="X10" s="215">
        <v>2.5000000000000001E-2</v>
      </c>
      <c r="Y10" s="221">
        <v>3.7999999999999999E-2</v>
      </c>
      <c r="Z10" s="222">
        <v>6.5000000000000002E-2</v>
      </c>
      <c r="AA10" s="215">
        <v>1.9E-2</v>
      </c>
      <c r="AB10" s="215">
        <v>5.3999999999999999E-2</v>
      </c>
      <c r="AC10" s="215">
        <v>6.5000000000000002E-2</v>
      </c>
      <c r="AD10" s="215" t="e">
        <v>#N/A</v>
      </c>
      <c r="AE10" s="215" t="e">
        <v>#N/A</v>
      </c>
      <c r="AF10" s="215">
        <v>2.4E-2</v>
      </c>
      <c r="AG10" s="221">
        <v>2.9000000000000001E-2</v>
      </c>
      <c r="AH10" s="222">
        <v>3.5999999999999997E-2</v>
      </c>
      <c r="AI10" s="215">
        <v>2.5999999999999999E-2</v>
      </c>
      <c r="AJ10" s="215">
        <v>6.9000000000000006E-2</v>
      </c>
      <c r="AK10" s="215" t="e">
        <v>#N/A</v>
      </c>
      <c r="AL10" s="215" t="e">
        <v>#N/A</v>
      </c>
      <c r="AM10" s="215" t="e">
        <v>#N/A</v>
      </c>
      <c r="AN10" s="215">
        <v>1.9E-2</v>
      </c>
      <c r="AO10" s="221">
        <v>4.3999999999999997E-2</v>
      </c>
      <c r="AP10" s="222">
        <v>6.4000000000000001E-2</v>
      </c>
      <c r="AQ10" s="215">
        <v>3.6999999999999998E-2</v>
      </c>
      <c r="AR10" s="215">
        <v>5.2999999999999999E-2</v>
      </c>
      <c r="AS10" s="215">
        <v>0.14299999999999999</v>
      </c>
      <c r="AT10" s="215">
        <v>0.111</v>
      </c>
      <c r="AU10" s="215">
        <v>0.154</v>
      </c>
      <c r="AV10" s="215">
        <v>4.2999999999999997E-2</v>
      </c>
      <c r="AW10" s="221">
        <v>5.2999999999999999E-2</v>
      </c>
    </row>
    <row r="11" spans="1:49" s="37" customFormat="1" x14ac:dyDescent="0.25">
      <c r="A11" s="244" t="s">
        <v>15</v>
      </c>
      <c r="B11" s="220">
        <v>6.6000000000000003E-2</v>
      </c>
      <c r="C11" s="214">
        <v>5.6000000000000001E-2</v>
      </c>
      <c r="D11" s="214">
        <v>9.0999999999999998E-2</v>
      </c>
      <c r="E11" s="214">
        <v>3.6999999999999998E-2</v>
      </c>
      <c r="F11" s="214">
        <v>0.1</v>
      </c>
      <c r="G11" s="214" t="e">
        <v>#N/A</v>
      </c>
      <c r="H11" s="215">
        <v>6.6000000000000003E-2</v>
      </c>
      <c r="I11" s="221">
        <v>5.3999999999999999E-2</v>
      </c>
      <c r="J11" s="220">
        <v>5.8999999999999997E-2</v>
      </c>
      <c r="K11" s="214">
        <v>5.1999999999999998E-2</v>
      </c>
      <c r="L11" s="214">
        <v>3.7999999999999999E-2</v>
      </c>
      <c r="M11" s="214">
        <v>0.04</v>
      </c>
      <c r="N11" s="214" t="e">
        <v>#N/A</v>
      </c>
      <c r="O11" s="214" t="e">
        <v>#N/A</v>
      </c>
      <c r="P11" s="215">
        <v>4.5999999999999999E-2</v>
      </c>
      <c r="Q11" s="221">
        <v>5.6000000000000001E-2</v>
      </c>
      <c r="R11" s="220">
        <v>0.02</v>
      </c>
      <c r="S11" s="214">
        <v>7.0999999999999994E-2</v>
      </c>
      <c r="T11" s="214">
        <v>8.6999999999999994E-2</v>
      </c>
      <c r="U11" s="214">
        <v>0.115</v>
      </c>
      <c r="V11" s="214" t="e">
        <v>#N/A</v>
      </c>
      <c r="W11" s="214">
        <v>9.0999999999999998E-2</v>
      </c>
      <c r="X11" s="215">
        <v>7.4999999999999997E-2</v>
      </c>
      <c r="Y11" s="221">
        <v>6.4000000000000001E-2</v>
      </c>
      <c r="Z11" s="220">
        <v>0.16300000000000001</v>
      </c>
      <c r="AA11" s="214">
        <v>6.7000000000000004E-2</v>
      </c>
      <c r="AB11" s="214">
        <v>0.09</v>
      </c>
      <c r="AC11" s="214">
        <v>0.129</v>
      </c>
      <c r="AD11" s="214">
        <v>6.3E-2</v>
      </c>
      <c r="AE11" s="214">
        <v>0.2</v>
      </c>
      <c r="AF11" s="215">
        <v>7.5999999999999998E-2</v>
      </c>
      <c r="AG11" s="221">
        <v>7.4999999999999997E-2</v>
      </c>
      <c r="AH11" s="220">
        <v>8.8999999999999996E-2</v>
      </c>
      <c r="AI11" s="214">
        <v>7.0999999999999994E-2</v>
      </c>
      <c r="AJ11" s="214">
        <v>8.8999999999999996E-2</v>
      </c>
      <c r="AK11" s="214">
        <v>0.08</v>
      </c>
      <c r="AL11" s="214">
        <v>7.0999999999999994E-2</v>
      </c>
      <c r="AM11" s="215" t="e">
        <v>#N/A</v>
      </c>
      <c r="AN11" s="215">
        <v>6.0999999999999999E-2</v>
      </c>
      <c r="AO11" s="221">
        <v>9.2999999999999999E-2</v>
      </c>
      <c r="AP11" s="220">
        <v>0.11700000000000001</v>
      </c>
      <c r="AQ11" s="214">
        <v>8.2000000000000003E-2</v>
      </c>
      <c r="AR11" s="214">
        <v>8.5000000000000006E-2</v>
      </c>
      <c r="AS11" s="214" t="e">
        <v>#N/A</v>
      </c>
      <c r="AT11" s="214">
        <v>5.6000000000000001E-2</v>
      </c>
      <c r="AU11" s="214">
        <v>8.3000000000000004E-2</v>
      </c>
      <c r="AV11" s="215">
        <v>8.2000000000000003E-2</v>
      </c>
      <c r="AW11" s="221">
        <v>9.8000000000000004E-2</v>
      </c>
    </row>
    <row r="12" spans="1:49" s="37" customFormat="1" x14ac:dyDescent="0.25">
      <c r="A12" s="244" t="s">
        <v>16</v>
      </c>
      <c r="B12" s="220" t="e">
        <v>#N/A</v>
      </c>
      <c r="C12" s="214" t="e">
        <v>#N/A</v>
      </c>
      <c r="D12" s="214" t="e">
        <v>#N/A</v>
      </c>
      <c r="E12" s="214" t="e">
        <v>#N/A</v>
      </c>
      <c r="F12" s="214" t="e">
        <v>#N/A</v>
      </c>
      <c r="G12" s="214" t="e">
        <v>#N/A</v>
      </c>
      <c r="H12" s="215" t="e">
        <v>#N/A</v>
      </c>
      <c r="I12" s="221" t="e">
        <v>#N/A</v>
      </c>
      <c r="J12" s="220" t="e">
        <v>#N/A</v>
      </c>
      <c r="K12" s="214" t="e">
        <v>#N/A</v>
      </c>
      <c r="L12" s="214" t="e">
        <v>#N/A</v>
      </c>
      <c r="M12" s="214" t="e">
        <v>#N/A</v>
      </c>
      <c r="N12" s="214" t="e">
        <v>#N/A</v>
      </c>
      <c r="O12" s="214" t="e">
        <v>#N/A</v>
      </c>
      <c r="P12" s="215" t="e">
        <v>#N/A</v>
      </c>
      <c r="Q12" s="221" t="e">
        <v>#N/A</v>
      </c>
      <c r="R12" s="220" t="e">
        <v>#N/A</v>
      </c>
      <c r="S12" s="214" t="e">
        <v>#N/A</v>
      </c>
      <c r="T12" s="214" t="e">
        <v>#N/A</v>
      </c>
      <c r="U12" s="214" t="e">
        <v>#N/A</v>
      </c>
      <c r="V12" s="214" t="e">
        <v>#N/A</v>
      </c>
      <c r="W12" s="214" t="e">
        <v>#N/A</v>
      </c>
      <c r="X12" s="215" t="e">
        <v>#N/A</v>
      </c>
      <c r="Y12" s="221" t="e">
        <v>#N/A</v>
      </c>
      <c r="Z12" s="220" t="e">
        <v>#N/A</v>
      </c>
      <c r="AA12" s="214" t="e">
        <v>#N/A</v>
      </c>
      <c r="AB12" s="214" t="e">
        <v>#N/A</v>
      </c>
      <c r="AC12" s="214" t="e">
        <v>#N/A</v>
      </c>
      <c r="AD12" s="214" t="e">
        <v>#N/A</v>
      </c>
      <c r="AE12" s="214" t="e">
        <v>#N/A</v>
      </c>
      <c r="AF12" s="215" t="e">
        <v>#N/A</v>
      </c>
      <c r="AG12" s="221" t="e">
        <v>#N/A</v>
      </c>
      <c r="AH12" s="222" t="e">
        <v>#N/A</v>
      </c>
      <c r="AI12" s="215" t="e">
        <v>#N/A</v>
      </c>
      <c r="AJ12" s="215" t="e">
        <v>#N/A</v>
      </c>
      <c r="AK12" s="215" t="e">
        <v>#N/A</v>
      </c>
      <c r="AL12" s="215" t="e">
        <v>#N/A</v>
      </c>
      <c r="AM12" s="215" t="e">
        <v>#N/A</v>
      </c>
      <c r="AN12" s="215" t="e">
        <v>#N/A</v>
      </c>
      <c r="AO12" s="221" t="e">
        <v>#N/A</v>
      </c>
      <c r="AP12" s="222" t="e">
        <v>#N/A</v>
      </c>
      <c r="AQ12" s="215" t="e">
        <v>#N/A</v>
      </c>
      <c r="AR12" s="215" t="e">
        <v>#N/A</v>
      </c>
      <c r="AS12" s="215" t="e">
        <v>#N/A</v>
      </c>
      <c r="AT12" s="215" t="e">
        <v>#N/A</v>
      </c>
      <c r="AU12" s="215" t="e">
        <v>#N/A</v>
      </c>
      <c r="AV12" s="215" t="e">
        <v>#N/A</v>
      </c>
      <c r="AW12" s="221" t="e">
        <v>#N/A</v>
      </c>
    </row>
    <row r="13" spans="1:49" s="37" customFormat="1" x14ac:dyDescent="0.25">
      <c r="A13" s="244" t="s">
        <v>17</v>
      </c>
      <c r="B13" s="220" t="e">
        <v>#N/A</v>
      </c>
      <c r="C13" s="214" t="e">
        <v>#N/A</v>
      </c>
      <c r="D13" s="214" t="e">
        <v>#N/A</v>
      </c>
      <c r="E13" s="214" t="e">
        <v>#N/A</v>
      </c>
      <c r="F13" s="214" t="e">
        <v>#N/A</v>
      </c>
      <c r="G13" s="214" t="e">
        <v>#N/A</v>
      </c>
      <c r="H13" s="215" t="e">
        <v>#N/A</v>
      </c>
      <c r="I13" s="221" t="e">
        <v>#N/A</v>
      </c>
      <c r="J13" s="220" t="e">
        <v>#N/A</v>
      </c>
      <c r="K13" s="214" t="e">
        <v>#N/A</v>
      </c>
      <c r="L13" s="214" t="e">
        <v>#N/A</v>
      </c>
      <c r="M13" s="214" t="e">
        <v>#N/A</v>
      </c>
      <c r="N13" s="214" t="e">
        <v>#N/A</v>
      </c>
      <c r="O13" s="214" t="e">
        <v>#N/A</v>
      </c>
      <c r="P13" s="215" t="e">
        <v>#N/A</v>
      </c>
      <c r="Q13" s="221" t="e">
        <v>#N/A</v>
      </c>
      <c r="R13" s="220" t="e">
        <v>#N/A</v>
      </c>
      <c r="S13" s="214" t="e">
        <v>#N/A</v>
      </c>
      <c r="T13" s="214" t="e">
        <v>#N/A</v>
      </c>
      <c r="U13" s="214" t="e">
        <v>#N/A</v>
      </c>
      <c r="V13" s="214" t="e">
        <v>#N/A</v>
      </c>
      <c r="W13" s="214" t="e">
        <v>#N/A</v>
      </c>
      <c r="X13" s="215" t="e">
        <v>#N/A</v>
      </c>
      <c r="Y13" s="221" t="e">
        <v>#N/A</v>
      </c>
      <c r="Z13" s="220" t="e">
        <v>#N/A</v>
      </c>
      <c r="AA13" s="214" t="e">
        <v>#N/A</v>
      </c>
      <c r="AB13" s="214" t="e">
        <v>#N/A</v>
      </c>
      <c r="AC13" s="214" t="e">
        <v>#N/A</v>
      </c>
      <c r="AD13" s="214" t="e">
        <v>#N/A</v>
      </c>
      <c r="AE13" s="214" t="e">
        <v>#N/A</v>
      </c>
      <c r="AF13" s="215" t="e">
        <v>#N/A</v>
      </c>
      <c r="AG13" s="221" t="e">
        <v>#N/A</v>
      </c>
      <c r="AH13" s="222" t="e">
        <v>#N/A</v>
      </c>
      <c r="AI13" s="215" t="e">
        <v>#N/A</v>
      </c>
      <c r="AJ13" s="215" t="e">
        <v>#N/A</v>
      </c>
      <c r="AK13" s="215" t="e">
        <v>#N/A</v>
      </c>
      <c r="AL13" s="215" t="e">
        <v>#N/A</v>
      </c>
      <c r="AM13" s="215" t="e">
        <v>#N/A</v>
      </c>
      <c r="AN13" s="215" t="e">
        <v>#N/A</v>
      </c>
      <c r="AO13" s="221" t="e">
        <v>#N/A</v>
      </c>
      <c r="AP13" s="222" t="e">
        <v>#N/A</v>
      </c>
      <c r="AQ13" s="215" t="e">
        <v>#N/A</v>
      </c>
      <c r="AR13" s="215" t="e">
        <v>#N/A</v>
      </c>
      <c r="AS13" s="215" t="e">
        <v>#N/A</v>
      </c>
      <c r="AT13" s="215" t="e">
        <v>#N/A</v>
      </c>
      <c r="AU13" s="215" t="e">
        <v>#N/A</v>
      </c>
      <c r="AV13" s="215" t="e">
        <v>#N/A</v>
      </c>
      <c r="AW13" s="221" t="e">
        <v>#N/A</v>
      </c>
    </row>
    <row r="14" spans="1:49" s="37" customFormat="1" x14ac:dyDescent="0.25">
      <c r="A14" s="244" t="s">
        <v>18</v>
      </c>
      <c r="B14" s="220" t="e">
        <v>#N/A</v>
      </c>
      <c r="C14" s="214" t="e">
        <v>#N/A</v>
      </c>
      <c r="D14" s="214" t="e">
        <v>#N/A</v>
      </c>
      <c r="E14" s="214" t="e">
        <v>#N/A</v>
      </c>
      <c r="F14" s="214" t="e">
        <v>#N/A</v>
      </c>
      <c r="G14" s="214" t="e">
        <v>#N/A</v>
      </c>
      <c r="H14" s="215" t="e">
        <v>#N/A</v>
      </c>
      <c r="I14" s="221" t="e">
        <v>#N/A</v>
      </c>
      <c r="J14" s="220" t="e">
        <v>#N/A</v>
      </c>
      <c r="K14" s="214" t="e">
        <v>#N/A</v>
      </c>
      <c r="L14" s="214" t="e">
        <v>#N/A</v>
      </c>
      <c r="M14" s="214" t="e">
        <v>#N/A</v>
      </c>
      <c r="N14" s="214" t="e">
        <v>#N/A</v>
      </c>
      <c r="O14" s="214" t="e">
        <v>#N/A</v>
      </c>
      <c r="P14" s="215" t="e">
        <v>#N/A</v>
      </c>
      <c r="Q14" s="221" t="e">
        <v>#N/A</v>
      </c>
      <c r="R14" s="220" t="e">
        <v>#N/A</v>
      </c>
      <c r="S14" s="214" t="e">
        <v>#N/A</v>
      </c>
      <c r="T14" s="214" t="e">
        <v>#N/A</v>
      </c>
      <c r="U14" s="214" t="e">
        <v>#N/A</v>
      </c>
      <c r="V14" s="214" t="e">
        <v>#N/A</v>
      </c>
      <c r="W14" s="214" t="e">
        <v>#N/A</v>
      </c>
      <c r="X14" s="215" t="e">
        <v>#N/A</v>
      </c>
      <c r="Y14" s="221" t="e">
        <v>#N/A</v>
      </c>
      <c r="Z14" s="220" t="e">
        <v>#N/A</v>
      </c>
      <c r="AA14" s="214" t="e">
        <v>#N/A</v>
      </c>
      <c r="AB14" s="214" t="e">
        <v>#N/A</v>
      </c>
      <c r="AC14" s="214" t="e">
        <v>#N/A</v>
      </c>
      <c r="AD14" s="214" t="e">
        <v>#N/A</v>
      </c>
      <c r="AE14" s="214" t="e">
        <v>#N/A</v>
      </c>
      <c r="AF14" s="215" t="e">
        <v>#N/A</v>
      </c>
      <c r="AG14" s="221" t="e">
        <v>#N/A</v>
      </c>
      <c r="AH14" s="222" t="e">
        <v>#N/A</v>
      </c>
      <c r="AI14" s="215" t="e">
        <v>#N/A</v>
      </c>
      <c r="AJ14" s="215" t="e">
        <v>#N/A</v>
      </c>
      <c r="AK14" s="215" t="e">
        <v>#N/A</v>
      </c>
      <c r="AL14" s="215" t="e">
        <v>#N/A</v>
      </c>
      <c r="AM14" s="215" t="e">
        <v>#N/A</v>
      </c>
      <c r="AN14" s="215" t="e">
        <v>#N/A</v>
      </c>
      <c r="AO14" s="221" t="e">
        <v>#N/A</v>
      </c>
      <c r="AP14" s="222" t="e">
        <v>#N/A</v>
      </c>
      <c r="AQ14" s="215" t="e">
        <v>#N/A</v>
      </c>
      <c r="AR14" s="215" t="e">
        <v>#N/A</v>
      </c>
      <c r="AS14" s="215" t="e">
        <v>#N/A</v>
      </c>
      <c r="AT14" s="215" t="e">
        <v>#N/A</v>
      </c>
      <c r="AU14" s="215" t="e">
        <v>#N/A</v>
      </c>
      <c r="AV14" s="215" t="e">
        <v>#N/A</v>
      </c>
      <c r="AW14" s="221" t="e">
        <v>#N/A</v>
      </c>
    </row>
    <row r="15" spans="1:49" s="37" customFormat="1" x14ac:dyDescent="0.25">
      <c r="A15" s="244" t="s">
        <v>19</v>
      </c>
      <c r="B15" s="220">
        <v>6.6000000000000003E-2</v>
      </c>
      <c r="C15" s="214">
        <v>4.9000000000000002E-2</v>
      </c>
      <c r="D15" s="214">
        <v>5.5E-2</v>
      </c>
      <c r="E15" s="214">
        <v>3.6999999999999998E-2</v>
      </c>
      <c r="F15" s="214">
        <v>0.1</v>
      </c>
      <c r="G15" s="214" t="e">
        <v>#N/A</v>
      </c>
      <c r="H15" s="215">
        <v>5.0999999999999997E-2</v>
      </c>
      <c r="I15" s="221">
        <v>4.9000000000000002E-2</v>
      </c>
      <c r="J15" s="220" t="e">
        <v>#N/A</v>
      </c>
      <c r="K15" s="214" t="e">
        <v>#N/A</v>
      </c>
      <c r="L15" s="214" t="e">
        <v>#N/A</v>
      </c>
      <c r="M15" s="214" t="e">
        <v>#N/A</v>
      </c>
      <c r="N15" s="214" t="e">
        <v>#N/A</v>
      </c>
      <c r="O15" s="214" t="e">
        <v>#N/A</v>
      </c>
      <c r="P15" s="215" t="e">
        <v>#N/A</v>
      </c>
      <c r="Q15" s="221" t="e">
        <v>#N/A</v>
      </c>
      <c r="R15" s="220">
        <v>0.02</v>
      </c>
      <c r="S15" s="214">
        <v>7.2999999999999995E-2</v>
      </c>
      <c r="T15" s="214">
        <v>8.6999999999999994E-2</v>
      </c>
      <c r="U15" s="214">
        <v>0.16700000000000001</v>
      </c>
      <c r="V15" s="214" t="e">
        <v>#N/A</v>
      </c>
      <c r="W15" s="214" t="e">
        <v>#N/A</v>
      </c>
      <c r="X15" s="215">
        <v>8.1000000000000003E-2</v>
      </c>
      <c r="Y15" s="221">
        <v>6.4000000000000001E-2</v>
      </c>
      <c r="Z15" s="220">
        <v>0.104</v>
      </c>
      <c r="AA15" s="214">
        <v>6.4000000000000001E-2</v>
      </c>
      <c r="AB15" s="214">
        <v>9.6000000000000002E-2</v>
      </c>
      <c r="AC15" s="214">
        <v>9.7000000000000003E-2</v>
      </c>
      <c r="AD15" s="214">
        <v>6.3E-2</v>
      </c>
      <c r="AE15" s="214" t="e">
        <v>#N/A</v>
      </c>
      <c r="AF15" s="215">
        <v>7.1999999999999995E-2</v>
      </c>
      <c r="AG15" s="221">
        <v>7.0999999999999994E-2</v>
      </c>
      <c r="AH15" s="220">
        <v>8.8999999999999996E-2</v>
      </c>
      <c r="AI15" s="214">
        <v>6.6000000000000003E-2</v>
      </c>
      <c r="AJ15" s="214">
        <v>0.10100000000000001</v>
      </c>
      <c r="AK15" s="214">
        <v>0.12</v>
      </c>
      <c r="AL15" s="214">
        <v>7.0999999999999994E-2</v>
      </c>
      <c r="AM15" s="215" t="e">
        <v>#N/A</v>
      </c>
      <c r="AN15" s="215">
        <v>6.4000000000000001E-2</v>
      </c>
      <c r="AO15" s="221">
        <v>9.0999999999999998E-2</v>
      </c>
      <c r="AP15" s="220">
        <v>0.115</v>
      </c>
      <c r="AQ15" s="214">
        <v>7.4999999999999997E-2</v>
      </c>
      <c r="AR15" s="214">
        <v>6.6000000000000003E-2</v>
      </c>
      <c r="AS15" s="214" t="e">
        <v>#N/A</v>
      </c>
      <c r="AT15" s="214">
        <v>0.11799999999999999</v>
      </c>
      <c r="AU15" s="214">
        <v>0.23100000000000001</v>
      </c>
      <c r="AV15" s="215">
        <v>7.5999999999999998E-2</v>
      </c>
      <c r="AW15" s="221">
        <v>8.8999999999999996E-2</v>
      </c>
    </row>
    <row r="16" spans="1:49" s="84" customFormat="1" ht="15.75" thickBot="1" x14ac:dyDescent="0.3">
      <c r="A16" s="245" t="s">
        <v>20</v>
      </c>
      <c r="B16" s="230">
        <v>4.9000000000000002E-2</v>
      </c>
      <c r="C16" s="231">
        <v>5.8000000000000003E-2</v>
      </c>
      <c r="D16" s="231">
        <v>7.2999999999999995E-2</v>
      </c>
      <c r="E16" s="231">
        <v>3.6999999999999998E-2</v>
      </c>
      <c r="F16" s="231">
        <v>0.1</v>
      </c>
      <c r="G16" s="231" t="e">
        <v>#N/A</v>
      </c>
      <c r="H16" s="232">
        <v>7.1999999999999995E-2</v>
      </c>
      <c r="I16" s="246">
        <v>4.3999999999999997E-2</v>
      </c>
      <c r="J16" s="230">
        <v>3.9E-2</v>
      </c>
      <c r="K16" s="231">
        <v>6.2E-2</v>
      </c>
      <c r="L16" s="231">
        <v>7.4999999999999997E-2</v>
      </c>
      <c r="M16" s="231">
        <v>0.08</v>
      </c>
      <c r="N16" s="231" t="e">
        <v>#N/A</v>
      </c>
      <c r="O16" s="231" t="e">
        <v>#N/A</v>
      </c>
      <c r="P16" s="232">
        <v>6.2E-2</v>
      </c>
      <c r="Q16" s="246">
        <v>5.8000000000000003E-2</v>
      </c>
      <c r="R16" s="230">
        <v>0.02</v>
      </c>
      <c r="S16" s="231">
        <v>0.1</v>
      </c>
      <c r="T16" s="231">
        <v>9.6000000000000002E-2</v>
      </c>
      <c r="U16" s="231">
        <v>0.125</v>
      </c>
      <c r="V16" s="231" t="e">
        <v>#N/A</v>
      </c>
      <c r="W16" s="231">
        <v>9.0999999999999998E-2</v>
      </c>
      <c r="X16" s="232">
        <v>0.1</v>
      </c>
      <c r="Y16" s="246">
        <v>8.7999999999999995E-2</v>
      </c>
      <c r="Z16" s="230">
        <v>0.10199999999999999</v>
      </c>
      <c r="AA16" s="231">
        <v>0.08</v>
      </c>
      <c r="AB16" s="231">
        <v>0.10299999999999999</v>
      </c>
      <c r="AC16" s="231">
        <v>3.3000000000000002E-2</v>
      </c>
      <c r="AD16" s="231">
        <v>6.3E-2</v>
      </c>
      <c r="AE16" s="231">
        <v>0.2</v>
      </c>
      <c r="AF16" s="232">
        <v>8.5000000000000006E-2</v>
      </c>
      <c r="AG16" s="246">
        <v>8.1000000000000003E-2</v>
      </c>
      <c r="AH16" s="230">
        <v>0.161</v>
      </c>
      <c r="AI16" s="231">
        <v>7.8E-2</v>
      </c>
      <c r="AJ16" s="231">
        <v>0.127</v>
      </c>
      <c r="AK16" s="231">
        <v>0.12</v>
      </c>
      <c r="AL16" s="231">
        <v>7.0999999999999994E-2</v>
      </c>
      <c r="AM16" s="232" t="e">
        <v>#N/A</v>
      </c>
      <c r="AN16" s="232">
        <v>0.08</v>
      </c>
      <c r="AO16" s="246">
        <v>0.111</v>
      </c>
      <c r="AP16" s="230">
        <v>0.16700000000000001</v>
      </c>
      <c r="AQ16" s="231">
        <v>9.4E-2</v>
      </c>
      <c r="AR16" s="231">
        <v>7.9000000000000001E-2</v>
      </c>
      <c r="AS16" s="231" t="e">
        <v>#N/A</v>
      </c>
      <c r="AT16" s="231">
        <v>0.111</v>
      </c>
      <c r="AU16" s="231">
        <v>0.23100000000000001</v>
      </c>
      <c r="AV16" s="232">
        <v>9.5000000000000001E-2</v>
      </c>
      <c r="AW16" s="246">
        <v>0.109</v>
      </c>
    </row>
    <row r="17" spans="1:49" s="250" customFormat="1" x14ac:dyDescent="0.25">
      <c r="A17" s="239" t="s">
        <v>40</v>
      </c>
      <c r="B17" s="247">
        <v>0.316</v>
      </c>
      <c r="C17" s="248">
        <v>0.38100000000000001</v>
      </c>
      <c r="D17" s="248">
        <v>0.52300000000000002</v>
      </c>
      <c r="E17" s="248">
        <v>0.25</v>
      </c>
      <c r="F17" s="248">
        <v>0.4</v>
      </c>
      <c r="G17" s="248" t="e">
        <v>#N/A</v>
      </c>
      <c r="H17" s="242">
        <v>0.42299999999999999</v>
      </c>
      <c r="I17" s="249">
        <v>0.371</v>
      </c>
      <c r="J17" s="247">
        <v>0.42599999999999999</v>
      </c>
      <c r="K17" s="248">
        <v>0.32100000000000001</v>
      </c>
      <c r="L17" s="248">
        <v>0.373</v>
      </c>
      <c r="M17" s="248">
        <v>0.44</v>
      </c>
      <c r="N17" s="248">
        <v>0.214</v>
      </c>
      <c r="O17" s="248" t="e">
        <v>#N/A</v>
      </c>
      <c r="P17" s="242">
        <v>0.35199999999999998</v>
      </c>
      <c r="Q17" s="249">
        <v>0.33400000000000002</v>
      </c>
      <c r="R17" s="247">
        <v>0.28299999999999997</v>
      </c>
      <c r="S17" s="248">
        <v>0.26300000000000001</v>
      </c>
      <c r="T17" s="248">
        <v>0.27500000000000002</v>
      </c>
      <c r="U17" s="248">
        <v>0.435</v>
      </c>
      <c r="V17" s="248" t="e">
        <v>#N/A</v>
      </c>
      <c r="W17" s="248" t="e">
        <v>#N/A</v>
      </c>
      <c r="X17" s="242">
        <v>0.29099999999999998</v>
      </c>
      <c r="Y17" s="249">
        <v>0.28299999999999997</v>
      </c>
      <c r="Z17" s="247">
        <v>0.26</v>
      </c>
      <c r="AA17" s="248">
        <v>0.28199999999999997</v>
      </c>
      <c r="AB17" s="248">
        <v>0.28100000000000003</v>
      </c>
      <c r="AC17" s="248">
        <v>0.27600000000000002</v>
      </c>
      <c r="AD17" s="248">
        <v>0.25</v>
      </c>
      <c r="AE17" s="248">
        <v>0.2</v>
      </c>
      <c r="AF17" s="242">
        <v>0.26800000000000002</v>
      </c>
      <c r="AG17" s="249">
        <v>0.28799999999999998</v>
      </c>
      <c r="AH17" s="247">
        <v>0.26400000000000001</v>
      </c>
      <c r="AI17" s="248">
        <v>0.308</v>
      </c>
      <c r="AJ17" s="248">
        <v>0.34899999999999998</v>
      </c>
      <c r="AK17" s="248">
        <v>0.41699999999999998</v>
      </c>
      <c r="AL17" s="248">
        <v>0.14299999999999999</v>
      </c>
      <c r="AM17" s="248" t="e">
        <v>#N/A</v>
      </c>
      <c r="AN17" s="242">
        <v>0.312</v>
      </c>
      <c r="AO17" s="249">
        <v>0.34200000000000003</v>
      </c>
      <c r="AP17" s="247">
        <v>0.27400000000000002</v>
      </c>
      <c r="AQ17" s="248">
        <v>0.32500000000000001</v>
      </c>
      <c r="AR17" s="248">
        <v>0.32</v>
      </c>
      <c r="AS17" s="248">
        <v>0.35699999999999998</v>
      </c>
      <c r="AT17" s="248">
        <v>0.23499999999999999</v>
      </c>
      <c r="AU17" s="248">
        <v>0.308</v>
      </c>
      <c r="AV17" s="242">
        <v>0.28499999999999998</v>
      </c>
      <c r="AW17" s="249">
        <v>0.33</v>
      </c>
    </row>
    <row r="18" spans="1:49" s="37" customFormat="1" x14ac:dyDescent="0.25">
      <c r="A18" s="244" t="s">
        <v>41</v>
      </c>
      <c r="B18" s="224" t="e">
        <v>#N/A</v>
      </c>
      <c r="C18" s="216" t="e">
        <v>#N/A</v>
      </c>
      <c r="D18" s="216" t="e">
        <v>#N/A</v>
      </c>
      <c r="E18" s="216" t="e">
        <v>#N/A</v>
      </c>
      <c r="F18" s="216" t="e">
        <v>#N/A</v>
      </c>
      <c r="G18" s="216" t="e">
        <v>#N/A</v>
      </c>
      <c r="H18" s="216" t="e">
        <v>#N/A</v>
      </c>
      <c r="I18" s="225" t="e">
        <v>#N/A</v>
      </c>
      <c r="J18" s="224" t="e">
        <v>#N/A</v>
      </c>
      <c r="K18" s="216" t="e">
        <v>#N/A</v>
      </c>
      <c r="L18" s="216" t="e">
        <v>#N/A</v>
      </c>
      <c r="M18" s="216" t="e">
        <v>#N/A</v>
      </c>
      <c r="N18" s="216" t="e">
        <v>#N/A</v>
      </c>
      <c r="O18" s="216" t="e">
        <v>#N/A</v>
      </c>
      <c r="P18" s="216" t="e">
        <v>#N/A</v>
      </c>
      <c r="Q18" s="225" t="e">
        <v>#N/A</v>
      </c>
      <c r="R18" s="224" t="e">
        <v>#N/A</v>
      </c>
      <c r="S18" s="216" t="e">
        <v>#N/A</v>
      </c>
      <c r="T18" s="216" t="e">
        <v>#N/A</v>
      </c>
      <c r="U18" s="216" t="e">
        <v>#N/A</v>
      </c>
      <c r="V18" s="216" t="e">
        <v>#N/A</v>
      </c>
      <c r="W18" s="216" t="e">
        <v>#N/A</v>
      </c>
      <c r="X18" s="216" t="e">
        <v>#N/A</v>
      </c>
      <c r="Y18" s="225" t="e">
        <v>#N/A</v>
      </c>
      <c r="Z18" s="224" t="e">
        <v>#N/A</v>
      </c>
      <c r="AA18" s="216" t="e">
        <v>#N/A</v>
      </c>
      <c r="AB18" s="216" t="e">
        <v>#N/A</v>
      </c>
      <c r="AC18" s="216" t="e">
        <v>#N/A</v>
      </c>
      <c r="AD18" s="216" t="e">
        <v>#N/A</v>
      </c>
      <c r="AE18" s="216" t="e">
        <v>#N/A</v>
      </c>
      <c r="AF18" s="216" t="e">
        <v>#N/A</v>
      </c>
      <c r="AG18" s="225" t="e">
        <v>#N/A</v>
      </c>
      <c r="AH18" s="224" t="e">
        <v>#N/A</v>
      </c>
      <c r="AI18" s="216" t="e">
        <v>#N/A</v>
      </c>
      <c r="AJ18" s="216" t="e">
        <v>#N/A</v>
      </c>
      <c r="AK18" s="216" t="e">
        <v>#N/A</v>
      </c>
      <c r="AL18" s="216" t="e">
        <v>#N/A</v>
      </c>
      <c r="AM18" s="216" t="e">
        <v>#N/A</v>
      </c>
      <c r="AN18" s="216" t="e">
        <v>#N/A</v>
      </c>
      <c r="AO18" s="225" t="e">
        <v>#N/A</v>
      </c>
      <c r="AP18" s="224" t="e">
        <v>#N/A</v>
      </c>
      <c r="AQ18" s="216" t="e">
        <v>#N/A</v>
      </c>
      <c r="AR18" s="216" t="e">
        <v>#N/A</v>
      </c>
      <c r="AS18" s="216" t="e">
        <v>#N/A</v>
      </c>
      <c r="AT18" s="216" t="e">
        <v>#N/A</v>
      </c>
      <c r="AU18" s="216" t="e">
        <v>#N/A</v>
      </c>
      <c r="AV18" s="216" t="e">
        <v>#N/A</v>
      </c>
      <c r="AW18" s="225" t="e">
        <v>#N/A</v>
      </c>
    </row>
    <row r="19" spans="1:49" s="37" customFormat="1" x14ac:dyDescent="0.25">
      <c r="A19" s="244" t="s">
        <v>46</v>
      </c>
      <c r="B19" s="224">
        <v>0.76700000000000002</v>
      </c>
      <c r="C19" s="216">
        <v>0.68700000000000006</v>
      </c>
      <c r="D19" s="216">
        <v>0.59599999999999997</v>
      </c>
      <c r="E19" s="216">
        <v>0.73099999999999998</v>
      </c>
      <c r="F19" s="216">
        <v>0.90900000000000003</v>
      </c>
      <c r="G19" s="216" t="e">
        <v>#N/A</v>
      </c>
      <c r="H19" s="215">
        <v>0.66400000000000003</v>
      </c>
      <c r="I19" s="221">
        <v>0.70399999999999996</v>
      </c>
      <c r="J19" s="224">
        <v>0.72499999999999998</v>
      </c>
      <c r="K19" s="216">
        <v>0.68300000000000005</v>
      </c>
      <c r="L19" s="216">
        <v>0.64100000000000001</v>
      </c>
      <c r="M19" s="216">
        <v>0.44</v>
      </c>
      <c r="N19" s="216">
        <v>0.68799999999999994</v>
      </c>
      <c r="O19" s="216" t="e">
        <v>#N/A</v>
      </c>
      <c r="P19" s="215">
        <v>0.63500000000000001</v>
      </c>
      <c r="Q19" s="221">
        <v>0.72599999999999998</v>
      </c>
      <c r="R19" s="224">
        <v>0.63</v>
      </c>
      <c r="S19" s="216">
        <v>0.6</v>
      </c>
      <c r="T19" s="216">
        <v>0.56299999999999994</v>
      </c>
      <c r="U19" s="216">
        <v>0.375</v>
      </c>
      <c r="V19" s="216">
        <v>0.83299999999999996</v>
      </c>
      <c r="W19" s="216" t="e">
        <v>#N/A</v>
      </c>
      <c r="X19" s="215">
        <v>0.58599999999999997</v>
      </c>
      <c r="Y19" s="221">
        <v>0.61099999999999999</v>
      </c>
      <c r="Z19" s="224">
        <v>0.57099999999999995</v>
      </c>
      <c r="AA19" s="216">
        <v>0.57599999999999996</v>
      </c>
      <c r="AB19" s="216">
        <v>0.57099999999999995</v>
      </c>
      <c r="AC19" s="216">
        <v>0.46700000000000003</v>
      </c>
      <c r="AD19" s="216">
        <v>0.81299999999999994</v>
      </c>
      <c r="AE19" s="216" t="e">
        <v>#N/A</v>
      </c>
      <c r="AF19" s="215">
        <v>0.53200000000000003</v>
      </c>
      <c r="AG19" s="221">
        <v>0.63</v>
      </c>
      <c r="AH19" s="224">
        <v>0.45500000000000002</v>
      </c>
      <c r="AI19" s="216">
        <v>0.59699999999999998</v>
      </c>
      <c r="AJ19" s="216">
        <v>0.52700000000000002</v>
      </c>
      <c r="AK19" s="216">
        <v>0.42299999999999999</v>
      </c>
      <c r="AL19" s="216">
        <v>0.64300000000000002</v>
      </c>
      <c r="AM19" s="216" t="e">
        <v>#N/A</v>
      </c>
      <c r="AN19" s="215">
        <v>0.52300000000000002</v>
      </c>
      <c r="AO19" s="221">
        <v>0.627</v>
      </c>
      <c r="AP19" s="224">
        <v>0.46600000000000003</v>
      </c>
      <c r="AQ19" s="216">
        <v>0.57799999999999996</v>
      </c>
      <c r="AR19" s="216">
        <v>0.53900000000000003</v>
      </c>
      <c r="AS19" s="216">
        <v>0.71399999999999997</v>
      </c>
      <c r="AT19" s="216">
        <v>0.58799999999999997</v>
      </c>
      <c r="AU19" s="216">
        <v>0.58299999999999996</v>
      </c>
      <c r="AV19" s="215">
        <v>0.52900000000000003</v>
      </c>
      <c r="AW19" s="221">
        <v>0.59599999999999997</v>
      </c>
    </row>
    <row r="20" spans="1:49" s="37" customFormat="1" x14ac:dyDescent="0.25">
      <c r="A20" s="244" t="s">
        <v>42</v>
      </c>
      <c r="B20" s="224">
        <v>1.7000000000000001E-2</v>
      </c>
      <c r="C20" s="216">
        <v>0.2</v>
      </c>
      <c r="D20" s="216">
        <v>5.8000000000000003E-2</v>
      </c>
      <c r="E20" s="216" t="e">
        <v>#N/A</v>
      </c>
      <c r="F20" s="216" t="e">
        <v>#N/A</v>
      </c>
      <c r="G20" s="216" t="e">
        <v>#N/A</v>
      </c>
      <c r="H20" s="214">
        <v>2.5000000000000001E-2</v>
      </c>
      <c r="I20" s="223">
        <v>2.4E-2</v>
      </c>
      <c r="J20" s="224" t="e">
        <v>#N/A</v>
      </c>
      <c r="K20" s="216">
        <v>3.1E-2</v>
      </c>
      <c r="L20" s="216">
        <v>0.05</v>
      </c>
      <c r="M20" s="216" t="e">
        <v>#N/A</v>
      </c>
      <c r="N20" s="216" t="e">
        <v>#N/A</v>
      </c>
      <c r="O20" s="216" t="e">
        <v>#N/A</v>
      </c>
      <c r="P20" s="214">
        <v>2.1999999999999999E-2</v>
      </c>
      <c r="Q20" s="223">
        <v>3.3000000000000002E-2</v>
      </c>
      <c r="R20" s="224">
        <v>0.66700000000000004</v>
      </c>
      <c r="S20" s="216">
        <v>0.66700000000000004</v>
      </c>
      <c r="T20" s="216">
        <v>0.57299999999999995</v>
      </c>
      <c r="U20" s="216">
        <v>0.5</v>
      </c>
      <c r="V20" s="216">
        <v>0.91700000000000004</v>
      </c>
      <c r="W20" s="216" t="e">
        <v>#N/A</v>
      </c>
      <c r="X20" s="214">
        <v>0.64200000000000002</v>
      </c>
      <c r="Y20" s="223">
        <v>0.69</v>
      </c>
      <c r="Z20" s="224">
        <v>0.623</v>
      </c>
      <c r="AA20" s="216">
        <v>0.69699999999999995</v>
      </c>
      <c r="AB20" s="216">
        <v>0.60099999999999998</v>
      </c>
      <c r="AC20" s="216">
        <v>0.53300000000000003</v>
      </c>
      <c r="AD20" s="216">
        <v>81.3</v>
      </c>
      <c r="AE20" s="216" t="e">
        <v>#N/A</v>
      </c>
      <c r="AF20" s="214">
        <v>0.64600000000000002</v>
      </c>
      <c r="AG20" s="223">
        <v>0.70199999999999996</v>
      </c>
      <c r="AH20" s="224">
        <v>0.53600000000000003</v>
      </c>
      <c r="AI20" s="216">
        <v>0.71799999999999997</v>
      </c>
      <c r="AJ20" s="216">
        <v>0.629</v>
      </c>
      <c r="AK20" s="216">
        <v>0.48</v>
      </c>
      <c r="AL20" s="216">
        <v>0.85699999999999998</v>
      </c>
      <c r="AM20" s="216" t="e">
        <v>#N/A</v>
      </c>
      <c r="AN20" s="214">
        <v>0.65400000000000003</v>
      </c>
      <c r="AO20" s="223">
        <v>0.70499999999999996</v>
      </c>
      <c r="AP20" s="224">
        <v>0.65300000000000002</v>
      </c>
      <c r="AQ20" s="216">
        <v>0.68400000000000005</v>
      </c>
      <c r="AR20" s="216">
        <v>0.70899999999999996</v>
      </c>
      <c r="AS20" s="216">
        <v>0.78600000000000003</v>
      </c>
      <c r="AT20" s="216">
        <v>0.88200000000000001</v>
      </c>
      <c r="AU20" s="216">
        <v>0.66700000000000004</v>
      </c>
      <c r="AV20" s="214">
        <v>0.63900000000000001</v>
      </c>
      <c r="AW20" s="223">
        <v>0.73099999999999998</v>
      </c>
    </row>
    <row r="21" spans="1:49" s="37" customFormat="1" x14ac:dyDescent="0.25">
      <c r="A21" s="244" t="s">
        <v>43</v>
      </c>
      <c r="B21" s="224" t="e">
        <v>#N/A</v>
      </c>
      <c r="C21" s="216" t="e">
        <v>#N/A</v>
      </c>
      <c r="D21" s="216" t="e">
        <v>#N/A</v>
      </c>
      <c r="E21" s="216" t="e">
        <v>#N/A</v>
      </c>
      <c r="F21" s="216" t="e">
        <v>#N/A</v>
      </c>
      <c r="G21" s="216" t="e">
        <v>#N/A</v>
      </c>
      <c r="H21" s="215" t="e">
        <v>#N/A</v>
      </c>
      <c r="I21" s="221" t="e">
        <v>#N/A</v>
      </c>
      <c r="J21" s="224" t="e">
        <v>#N/A</v>
      </c>
      <c r="K21" s="216" t="e">
        <v>#N/A</v>
      </c>
      <c r="L21" s="216" t="e">
        <v>#N/A</v>
      </c>
      <c r="M21" s="216" t="e">
        <v>#N/A</v>
      </c>
      <c r="N21" s="216" t="e">
        <v>#N/A</v>
      </c>
      <c r="O21" s="216" t="e">
        <v>#N/A</v>
      </c>
      <c r="P21" s="215" t="e">
        <v>#N/A</v>
      </c>
      <c r="Q21" s="221" t="e">
        <v>#N/A</v>
      </c>
      <c r="R21" s="224">
        <v>0.63</v>
      </c>
      <c r="S21" s="216">
        <v>0.77900000000000003</v>
      </c>
      <c r="T21" s="216">
        <v>0.65</v>
      </c>
      <c r="U21" s="216">
        <v>0.69199999999999995</v>
      </c>
      <c r="V21" s="216">
        <v>0.91700000000000004</v>
      </c>
      <c r="W21" s="216" t="e">
        <v>#N/A</v>
      </c>
      <c r="X21" s="215">
        <v>0.71199999999999997</v>
      </c>
      <c r="Y21" s="221">
        <v>0.78400000000000003</v>
      </c>
      <c r="Z21" s="224">
        <v>0.67300000000000004</v>
      </c>
      <c r="AA21" s="216">
        <v>0.80800000000000005</v>
      </c>
      <c r="AB21" s="216">
        <v>0.77</v>
      </c>
      <c r="AC21" s="216">
        <v>0.64500000000000002</v>
      </c>
      <c r="AD21" s="216">
        <v>0.81299999999999994</v>
      </c>
      <c r="AE21" s="216" t="e">
        <v>#N/A</v>
      </c>
      <c r="AF21" s="215">
        <v>0.74299999999999999</v>
      </c>
      <c r="AG21" s="221">
        <v>0.81899999999999995</v>
      </c>
      <c r="AH21" s="224">
        <v>0.71399999999999997</v>
      </c>
      <c r="AI21" s="216">
        <v>0.79500000000000004</v>
      </c>
      <c r="AJ21" s="216">
        <v>0.76300000000000001</v>
      </c>
      <c r="AK21" s="216">
        <v>0.6</v>
      </c>
      <c r="AL21" s="216">
        <v>0.85699999999999998</v>
      </c>
      <c r="AM21" s="216" t="e">
        <v>#N/A</v>
      </c>
      <c r="AN21" s="215">
        <v>0.73099999999999998</v>
      </c>
      <c r="AO21" s="221">
        <v>0.81699999999999995</v>
      </c>
      <c r="AP21" s="224">
        <v>0.83099999999999996</v>
      </c>
      <c r="AQ21" s="216">
        <v>0.78100000000000003</v>
      </c>
      <c r="AR21" s="216">
        <v>0.70899999999999996</v>
      </c>
      <c r="AS21" s="216">
        <v>0.78600000000000003</v>
      </c>
      <c r="AT21" s="216">
        <v>0.94399999999999995</v>
      </c>
      <c r="AU21" s="216">
        <v>0.61499999999999999</v>
      </c>
      <c r="AV21" s="215">
        <v>0.77200000000000002</v>
      </c>
      <c r="AW21" s="221">
        <v>0.77</v>
      </c>
    </row>
    <row r="22" spans="1:49" s="37" customFormat="1" x14ac:dyDescent="0.25">
      <c r="A22" s="244" t="s">
        <v>44</v>
      </c>
      <c r="B22" s="224">
        <v>0.76700000000000002</v>
      </c>
      <c r="C22" s="216">
        <v>0.86</v>
      </c>
      <c r="D22" s="216">
        <v>0.75900000000000001</v>
      </c>
      <c r="E22" s="216">
        <v>0.8</v>
      </c>
      <c r="F22" s="216">
        <v>0.54500000000000004</v>
      </c>
      <c r="G22" s="216" t="e">
        <v>#N/A</v>
      </c>
      <c r="H22" s="214">
        <v>0.83099999999999996</v>
      </c>
      <c r="I22" s="223">
        <v>0.83099999999999996</v>
      </c>
      <c r="J22" s="224">
        <v>0.86</v>
      </c>
      <c r="K22" s="216">
        <v>0.86599999999999999</v>
      </c>
      <c r="L22" s="216">
        <v>0.73099999999999998</v>
      </c>
      <c r="M22" s="216">
        <v>0.91700000000000004</v>
      </c>
      <c r="N22" s="216">
        <v>0.81299999999999994</v>
      </c>
      <c r="O22" s="216" t="e">
        <v>#N/A</v>
      </c>
      <c r="P22" s="214">
        <v>0.82499999999999996</v>
      </c>
      <c r="Q22" s="223">
        <v>0.877</v>
      </c>
      <c r="R22" s="224">
        <v>0.89400000000000002</v>
      </c>
      <c r="S22" s="216">
        <v>0.91400000000000003</v>
      </c>
      <c r="T22" s="216">
        <v>0.83299999999999996</v>
      </c>
      <c r="U22" s="216">
        <v>0.88500000000000001</v>
      </c>
      <c r="V22" s="216">
        <v>0.83299999999999996</v>
      </c>
      <c r="W22" s="216" t="e">
        <v>#N/A</v>
      </c>
      <c r="X22" s="214">
        <v>0.878</v>
      </c>
      <c r="Y22" s="223">
        <v>0.91200000000000003</v>
      </c>
      <c r="Z22" s="224">
        <v>0.9</v>
      </c>
      <c r="AA22" s="216">
        <v>0.91100000000000003</v>
      </c>
      <c r="AB22" s="216">
        <v>0.89400000000000002</v>
      </c>
      <c r="AC22" s="216">
        <v>0.90300000000000002</v>
      </c>
      <c r="AD22" s="216">
        <v>0.93799999999999994</v>
      </c>
      <c r="AE22" s="216" t="e">
        <v>#N/A</v>
      </c>
      <c r="AF22" s="214">
        <v>0.88600000000000001</v>
      </c>
      <c r="AG22" s="223">
        <v>0.92800000000000005</v>
      </c>
      <c r="AH22" s="224">
        <v>0.91100000000000003</v>
      </c>
      <c r="AI22" s="216">
        <v>0.91600000000000004</v>
      </c>
      <c r="AJ22" s="216">
        <v>0.86799999999999999</v>
      </c>
      <c r="AK22" s="216">
        <v>0.74099999999999999</v>
      </c>
      <c r="AL22" s="216">
        <v>1</v>
      </c>
      <c r="AM22" s="216" t="e">
        <v>#N/A</v>
      </c>
      <c r="AN22" s="214">
        <v>0.89800000000000002</v>
      </c>
      <c r="AO22" s="223">
        <v>0.91</v>
      </c>
      <c r="AP22" s="224">
        <v>0.90900000000000003</v>
      </c>
      <c r="AQ22" s="216">
        <v>0.88900000000000001</v>
      </c>
      <c r="AR22" s="216">
        <v>0.90200000000000002</v>
      </c>
      <c r="AS22" s="216">
        <v>1</v>
      </c>
      <c r="AT22" s="216">
        <v>0.94399999999999995</v>
      </c>
      <c r="AU22" s="216">
        <v>0.61499999999999999</v>
      </c>
      <c r="AV22" s="214">
        <v>0.88200000000000001</v>
      </c>
      <c r="AW22" s="223">
        <v>0.89800000000000002</v>
      </c>
    </row>
    <row r="23" spans="1:49" s="37" customFormat="1" x14ac:dyDescent="0.25">
      <c r="A23" s="244" t="s">
        <v>45</v>
      </c>
      <c r="B23" s="224">
        <v>0.91500000000000004</v>
      </c>
      <c r="C23" s="216">
        <v>0.93899999999999995</v>
      </c>
      <c r="D23" s="216">
        <v>0.88200000000000001</v>
      </c>
      <c r="E23" s="216">
        <v>0.96</v>
      </c>
      <c r="F23" s="216">
        <v>0.7</v>
      </c>
      <c r="G23" s="216" t="e">
        <v>#N/A</v>
      </c>
      <c r="H23" s="215">
        <v>0.91300000000000003</v>
      </c>
      <c r="I23" s="221">
        <v>0.94599999999999995</v>
      </c>
      <c r="J23" s="224">
        <v>0.95899999999999996</v>
      </c>
      <c r="K23" s="216">
        <v>0.96499999999999997</v>
      </c>
      <c r="L23" s="216">
        <v>0.93300000000000005</v>
      </c>
      <c r="M23" s="216">
        <v>0.92</v>
      </c>
      <c r="N23" s="216">
        <v>0.93799999999999994</v>
      </c>
      <c r="O23" s="216" t="e">
        <v>#N/A</v>
      </c>
      <c r="P23" s="215">
        <v>0.95199999999999996</v>
      </c>
      <c r="Q23" s="221">
        <v>0.96599999999999997</v>
      </c>
      <c r="R23" s="224">
        <v>0.91500000000000004</v>
      </c>
      <c r="S23" s="216">
        <v>0.95799999999999996</v>
      </c>
      <c r="T23" s="216">
        <v>0.94199999999999995</v>
      </c>
      <c r="U23" s="216">
        <v>1</v>
      </c>
      <c r="V23" s="216">
        <v>1</v>
      </c>
      <c r="W23" s="216" t="e">
        <v>#N/A</v>
      </c>
      <c r="X23" s="215">
        <v>0.94799999999999995</v>
      </c>
      <c r="Y23" s="221">
        <v>0.95399999999999996</v>
      </c>
      <c r="Z23" s="224">
        <v>0.94</v>
      </c>
      <c r="AA23" s="216">
        <v>0.98</v>
      </c>
      <c r="AB23" s="216">
        <v>0.96299999999999997</v>
      </c>
      <c r="AC23" s="216">
        <v>0.96799999999999997</v>
      </c>
      <c r="AD23" s="216">
        <v>0.875</v>
      </c>
      <c r="AE23" s="216" t="e">
        <v>#N/A</v>
      </c>
      <c r="AF23" s="215">
        <v>0.97199999999999998</v>
      </c>
      <c r="AG23" s="221">
        <v>0.98099999999999998</v>
      </c>
      <c r="AH23" s="224">
        <v>1</v>
      </c>
      <c r="AI23" s="216">
        <v>0.97199999999999998</v>
      </c>
      <c r="AJ23" s="216">
        <v>0.96</v>
      </c>
      <c r="AK23" s="216">
        <v>0.92300000000000004</v>
      </c>
      <c r="AL23" s="216">
        <v>1</v>
      </c>
      <c r="AM23" s="216" t="e">
        <v>#N/A</v>
      </c>
      <c r="AN23" s="215">
        <v>0.97299999999999998</v>
      </c>
      <c r="AO23" s="221">
        <v>0.97599999999999998</v>
      </c>
      <c r="AP23" s="224">
        <v>0.97399999999999998</v>
      </c>
      <c r="AQ23" s="216">
        <v>0.95099999999999996</v>
      </c>
      <c r="AR23" s="216">
        <v>0.96699999999999997</v>
      </c>
      <c r="AS23" s="216">
        <v>1</v>
      </c>
      <c r="AT23" s="216">
        <v>1</v>
      </c>
      <c r="AU23" s="216">
        <v>1</v>
      </c>
      <c r="AV23" s="215">
        <v>0.94899999999999995</v>
      </c>
      <c r="AW23" s="221">
        <v>0.97199999999999998</v>
      </c>
    </row>
    <row r="24" spans="1:49" s="37" customFormat="1" x14ac:dyDescent="0.25">
      <c r="A24" s="244" t="s">
        <v>40</v>
      </c>
      <c r="B24" s="224">
        <v>0.22800000000000001</v>
      </c>
      <c r="C24" s="216">
        <v>0.129</v>
      </c>
      <c r="D24" s="216">
        <v>0.26400000000000001</v>
      </c>
      <c r="E24" s="216">
        <v>8.3000000000000004E-2</v>
      </c>
      <c r="F24" s="216">
        <v>0.2</v>
      </c>
      <c r="G24" s="216" t="e">
        <v>#N/A</v>
      </c>
      <c r="H24" s="215">
        <v>0.193</v>
      </c>
      <c r="I24" s="221">
        <v>0.12</v>
      </c>
      <c r="J24" s="224">
        <v>0.34</v>
      </c>
      <c r="K24" s="216">
        <v>0.126</v>
      </c>
      <c r="L24" s="216">
        <v>0.311</v>
      </c>
      <c r="M24" s="216">
        <v>0.24</v>
      </c>
      <c r="N24" s="216">
        <v>0.13300000000000001</v>
      </c>
      <c r="O24" s="216" t="e">
        <v>#N/A</v>
      </c>
      <c r="P24" s="215">
        <v>0.21</v>
      </c>
      <c r="Q24" s="221">
        <v>0.13900000000000001</v>
      </c>
      <c r="R24" s="224">
        <v>0.24399999999999999</v>
      </c>
      <c r="S24" s="216">
        <v>0.13400000000000001</v>
      </c>
      <c r="T24" s="216">
        <v>0.19</v>
      </c>
      <c r="U24" s="216">
        <v>0.20799999999999999</v>
      </c>
      <c r="V24" s="216" t="e">
        <v>#N/A</v>
      </c>
      <c r="W24" s="216">
        <v>0.3</v>
      </c>
      <c r="X24" s="215">
        <v>0.16600000000000001</v>
      </c>
      <c r="Y24" s="221">
        <v>0.155</v>
      </c>
      <c r="Z24" s="224">
        <v>0.2</v>
      </c>
      <c r="AA24" s="216">
        <v>8.6999999999999994E-2</v>
      </c>
      <c r="AB24" s="216">
        <v>0.23899999999999999</v>
      </c>
      <c r="AC24" s="216">
        <v>0.10299999999999999</v>
      </c>
      <c r="AD24" s="216">
        <v>0.188</v>
      </c>
      <c r="AE24" s="216" t="e">
        <v>#N/A</v>
      </c>
      <c r="AF24" s="215">
        <v>0.126</v>
      </c>
      <c r="AG24" s="221">
        <v>0.114</v>
      </c>
      <c r="AH24" s="224">
        <v>0.30199999999999999</v>
      </c>
      <c r="AI24" s="216">
        <v>0.14199999999999999</v>
      </c>
      <c r="AJ24" s="216">
        <v>0.191</v>
      </c>
      <c r="AK24" s="216">
        <v>0.17399999999999999</v>
      </c>
      <c r="AL24" s="216">
        <v>0.214</v>
      </c>
      <c r="AM24" s="216" t="e">
        <v>#N/A</v>
      </c>
      <c r="AN24" s="215">
        <v>0.159</v>
      </c>
      <c r="AO24" s="221">
        <v>0.17899999999999999</v>
      </c>
      <c r="AP24" s="224">
        <v>0.189</v>
      </c>
      <c r="AQ24" s="216">
        <v>0.11600000000000001</v>
      </c>
      <c r="AR24" s="216">
        <v>0.22500000000000001</v>
      </c>
      <c r="AS24" s="216">
        <v>7.6999999999999999E-2</v>
      </c>
      <c r="AT24" s="216">
        <v>0.11799999999999999</v>
      </c>
      <c r="AU24" s="216">
        <v>0.25</v>
      </c>
      <c r="AV24" s="215">
        <v>0.121</v>
      </c>
      <c r="AW24" s="221">
        <v>0.17199999999999999</v>
      </c>
    </row>
    <row r="25" spans="1:49" s="37" customFormat="1" x14ac:dyDescent="0.25">
      <c r="A25" s="244" t="s">
        <v>41</v>
      </c>
      <c r="B25" s="224" t="e">
        <v>#N/A</v>
      </c>
      <c r="C25" s="216" t="e">
        <v>#N/A</v>
      </c>
      <c r="D25" s="216" t="e">
        <v>#N/A</v>
      </c>
      <c r="E25" s="216" t="e">
        <v>#N/A</v>
      </c>
      <c r="F25" s="216" t="e">
        <v>#N/A</v>
      </c>
      <c r="G25" s="216" t="e">
        <v>#N/A</v>
      </c>
      <c r="H25" s="216" t="e">
        <v>#N/A</v>
      </c>
      <c r="I25" s="225" t="e">
        <v>#N/A</v>
      </c>
      <c r="J25" s="224" t="e">
        <v>#N/A</v>
      </c>
      <c r="K25" s="216" t="e">
        <v>#N/A</v>
      </c>
      <c r="L25" s="216" t="e">
        <v>#N/A</v>
      </c>
      <c r="M25" s="216" t="e">
        <v>#N/A</v>
      </c>
      <c r="N25" s="216" t="e">
        <v>#N/A</v>
      </c>
      <c r="O25" s="216" t="e">
        <v>#N/A</v>
      </c>
      <c r="P25" s="216" t="e">
        <v>#N/A</v>
      </c>
      <c r="Q25" s="225" t="e">
        <v>#N/A</v>
      </c>
      <c r="R25" s="224" t="e">
        <v>#N/A</v>
      </c>
      <c r="S25" s="216" t="e">
        <v>#N/A</v>
      </c>
      <c r="T25" s="216" t="e">
        <v>#N/A</v>
      </c>
      <c r="U25" s="216" t="e">
        <v>#N/A</v>
      </c>
      <c r="V25" s="216" t="e">
        <v>#N/A</v>
      </c>
      <c r="W25" s="216" t="e">
        <v>#N/A</v>
      </c>
      <c r="X25" s="216" t="e">
        <v>#N/A</v>
      </c>
      <c r="Y25" s="225" t="e">
        <v>#N/A</v>
      </c>
      <c r="Z25" s="224" t="e">
        <v>#N/A</v>
      </c>
      <c r="AA25" s="216" t="e">
        <v>#N/A</v>
      </c>
      <c r="AB25" s="216" t="e">
        <v>#N/A</v>
      </c>
      <c r="AC25" s="216" t="e">
        <v>#N/A</v>
      </c>
      <c r="AD25" s="216" t="e">
        <v>#N/A</v>
      </c>
      <c r="AE25" s="216" t="e">
        <v>#N/A</v>
      </c>
      <c r="AF25" s="216" t="e">
        <v>#N/A</v>
      </c>
      <c r="AG25" s="225" t="e">
        <v>#N/A</v>
      </c>
      <c r="AH25" s="224" t="e">
        <v>#N/A</v>
      </c>
      <c r="AI25" s="216" t="e">
        <v>#N/A</v>
      </c>
      <c r="AJ25" s="216" t="e">
        <v>#N/A</v>
      </c>
      <c r="AK25" s="216" t="e">
        <v>#N/A</v>
      </c>
      <c r="AL25" s="216" t="e">
        <v>#N/A</v>
      </c>
      <c r="AM25" s="216" t="e">
        <v>#N/A</v>
      </c>
      <c r="AN25" s="216" t="e">
        <v>#N/A</v>
      </c>
      <c r="AO25" s="225" t="e">
        <v>#N/A</v>
      </c>
      <c r="AP25" s="224" t="e">
        <v>#N/A</v>
      </c>
      <c r="AQ25" s="216" t="e">
        <v>#N/A</v>
      </c>
      <c r="AR25" s="216" t="e">
        <v>#N/A</v>
      </c>
      <c r="AS25" s="216" t="e">
        <v>#N/A</v>
      </c>
      <c r="AT25" s="216" t="e">
        <v>#N/A</v>
      </c>
      <c r="AU25" s="216" t="e">
        <v>#N/A</v>
      </c>
      <c r="AV25" s="216" t="e">
        <v>#N/A</v>
      </c>
      <c r="AW25" s="225" t="e">
        <v>#N/A</v>
      </c>
    </row>
    <row r="26" spans="1:49" s="37" customFormat="1" x14ac:dyDescent="0.25">
      <c r="A26" s="244" t="s">
        <v>46</v>
      </c>
      <c r="B26" s="224">
        <v>0.8</v>
      </c>
      <c r="C26" s="216">
        <v>0.79300000000000004</v>
      </c>
      <c r="D26" s="216">
        <v>0.73499999999999999</v>
      </c>
      <c r="E26" s="216">
        <v>0.76900000000000002</v>
      </c>
      <c r="F26" s="216">
        <v>0.63600000000000001</v>
      </c>
      <c r="G26" s="216" t="e">
        <v>#N/A</v>
      </c>
      <c r="H26" s="215">
        <v>0.752</v>
      </c>
      <c r="I26" s="221">
        <v>0.80800000000000005</v>
      </c>
      <c r="J26" s="224">
        <v>0.69199999999999995</v>
      </c>
      <c r="K26" s="216">
        <v>0.76200000000000001</v>
      </c>
      <c r="L26" s="216">
        <v>0.57099999999999995</v>
      </c>
      <c r="M26" s="216">
        <v>0.6</v>
      </c>
      <c r="N26" s="216">
        <v>0.625</v>
      </c>
      <c r="O26" s="216" t="e">
        <v>#N/A</v>
      </c>
      <c r="P26" s="215">
        <v>0.66900000000000004</v>
      </c>
      <c r="Q26" s="221">
        <v>0.77200000000000002</v>
      </c>
      <c r="R26" s="224">
        <v>0.5</v>
      </c>
      <c r="S26" s="216">
        <v>0.64700000000000002</v>
      </c>
      <c r="T26" s="216">
        <v>0.51500000000000001</v>
      </c>
      <c r="U26" s="216">
        <v>0.52</v>
      </c>
      <c r="V26" s="216">
        <v>0.58299999999999996</v>
      </c>
      <c r="W26" s="216" t="e">
        <v>#N/A</v>
      </c>
      <c r="X26" s="215">
        <v>0.59299999999999997</v>
      </c>
      <c r="Y26" s="221">
        <v>0.628</v>
      </c>
      <c r="Z26" s="224">
        <v>0.57999999999999996</v>
      </c>
      <c r="AA26" s="216">
        <v>0.61799999999999999</v>
      </c>
      <c r="AB26" s="216">
        <v>0.53400000000000003</v>
      </c>
      <c r="AC26" s="216">
        <v>0.3</v>
      </c>
      <c r="AD26" s="216">
        <v>0.81299999999999994</v>
      </c>
      <c r="AE26" s="216" t="e">
        <v>#N/A</v>
      </c>
      <c r="AF26" s="215">
        <v>0.55700000000000005</v>
      </c>
      <c r="AG26" s="221">
        <v>0.628</v>
      </c>
      <c r="AH26" s="224">
        <v>0.39300000000000002</v>
      </c>
      <c r="AI26" s="216">
        <v>0.64800000000000002</v>
      </c>
      <c r="AJ26" s="216">
        <v>0.5</v>
      </c>
      <c r="AK26" s="216">
        <v>0.46200000000000002</v>
      </c>
      <c r="AL26" s="216">
        <v>0.5</v>
      </c>
      <c r="AM26" s="216" t="e">
        <v>#N/A</v>
      </c>
      <c r="AN26" s="215">
        <v>0.54900000000000004</v>
      </c>
      <c r="AO26" s="221">
        <v>0.62</v>
      </c>
      <c r="AP26" s="224">
        <v>0.39200000000000002</v>
      </c>
      <c r="AQ26" s="216">
        <v>0.53700000000000003</v>
      </c>
      <c r="AR26" s="216">
        <v>0.53700000000000003</v>
      </c>
      <c r="AS26" s="216">
        <v>0.78600000000000003</v>
      </c>
      <c r="AT26" s="216">
        <v>0.47099999999999997</v>
      </c>
      <c r="AU26" s="216">
        <v>0.33300000000000002</v>
      </c>
      <c r="AV26" s="215">
        <v>0.498</v>
      </c>
      <c r="AW26" s="221">
        <v>0.52900000000000003</v>
      </c>
    </row>
    <row r="27" spans="1:49" s="37" customFormat="1" x14ac:dyDescent="0.25">
      <c r="A27" s="244" t="s">
        <v>44</v>
      </c>
      <c r="B27" s="224">
        <v>0.86699999999999999</v>
      </c>
      <c r="C27" s="216">
        <v>0.92800000000000005</v>
      </c>
      <c r="D27" s="216">
        <v>0.83</v>
      </c>
      <c r="E27" s="216">
        <v>0.84599999999999997</v>
      </c>
      <c r="F27" s="216">
        <v>0.72699999999999998</v>
      </c>
      <c r="G27" s="216" t="e">
        <v>#N/A</v>
      </c>
      <c r="H27" s="214">
        <v>0.89</v>
      </c>
      <c r="I27" s="223">
        <v>0.91300000000000003</v>
      </c>
      <c r="J27" s="224">
        <v>0.82</v>
      </c>
      <c r="K27" s="216">
        <v>0.92300000000000004</v>
      </c>
      <c r="L27" s="216">
        <v>0.75700000000000001</v>
      </c>
      <c r="M27" s="216">
        <v>0.87</v>
      </c>
      <c r="N27" s="216">
        <v>0.86699999999999999</v>
      </c>
      <c r="O27" s="216" t="e">
        <v>#N/A</v>
      </c>
      <c r="P27" s="214">
        <v>0.86399999999999999</v>
      </c>
      <c r="Q27" s="223">
        <v>0.91500000000000004</v>
      </c>
      <c r="R27" s="224">
        <v>0.87</v>
      </c>
      <c r="S27" s="216">
        <v>0.91600000000000004</v>
      </c>
      <c r="T27" s="216">
        <v>0.81200000000000006</v>
      </c>
      <c r="U27" s="216">
        <v>0.85199999999999998</v>
      </c>
      <c r="V27" s="216">
        <v>0.91700000000000004</v>
      </c>
      <c r="W27" s="216" t="e">
        <v>#N/A</v>
      </c>
      <c r="X27" s="214">
        <v>0.873</v>
      </c>
      <c r="Y27" s="223">
        <v>0.90400000000000003</v>
      </c>
      <c r="Z27" s="224">
        <v>0.82</v>
      </c>
      <c r="AA27" s="216">
        <v>0.90300000000000002</v>
      </c>
      <c r="AB27" s="216">
        <v>0.84599999999999997</v>
      </c>
      <c r="AC27" s="216">
        <v>0.871</v>
      </c>
      <c r="AD27" s="216">
        <v>0.93799999999999994</v>
      </c>
      <c r="AE27" s="216" t="e">
        <v>#N/A</v>
      </c>
      <c r="AF27" s="214">
        <v>0.85899999999999999</v>
      </c>
      <c r="AG27" s="223">
        <v>0.91600000000000004</v>
      </c>
      <c r="AH27" s="224">
        <v>0.8</v>
      </c>
      <c r="AI27" s="216">
        <v>0.91400000000000003</v>
      </c>
      <c r="AJ27" s="216">
        <v>0.755</v>
      </c>
      <c r="AK27" s="216">
        <v>0.81499999999999995</v>
      </c>
      <c r="AL27" s="216">
        <v>0.92900000000000005</v>
      </c>
      <c r="AM27" s="216" t="e">
        <v>#N/A</v>
      </c>
      <c r="AN27" s="214">
        <v>0.879</v>
      </c>
      <c r="AO27" s="223">
        <v>0.86199999999999999</v>
      </c>
      <c r="AP27" s="224">
        <v>0.78900000000000003</v>
      </c>
      <c r="AQ27" s="216">
        <v>0.90300000000000002</v>
      </c>
      <c r="AR27" s="216">
        <v>0.83</v>
      </c>
      <c r="AS27" s="216">
        <v>1</v>
      </c>
      <c r="AT27" s="216">
        <v>1</v>
      </c>
      <c r="AU27" s="216">
        <v>0.75</v>
      </c>
      <c r="AV27" s="214">
        <v>0.873</v>
      </c>
      <c r="AW27" s="223">
        <v>0.876</v>
      </c>
    </row>
    <row r="28" spans="1:49" s="37" customFormat="1" x14ac:dyDescent="0.25">
      <c r="A28" s="244" t="s">
        <v>45</v>
      </c>
      <c r="B28" s="224">
        <v>0.93200000000000005</v>
      </c>
      <c r="C28" s="216">
        <v>0.98</v>
      </c>
      <c r="D28" s="216">
        <v>0.95399999999999996</v>
      </c>
      <c r="E28" s="216">
        <v>1</v>
      </c>
      <c r="F28" s="216">
        <v>0.9</v>
      </c>
      <c r="G28" s="216" t="e">
        <v>#N/A</v>
      </c>
      <c r="H28" s="215">
        <v>0.97</v>
      </c>
      <c r="I28" s="221">
        <v>0.97699999999999998</v>
      </c>
      <c r="J28" s="224">
        <v>0.93899999999999995</v>
      </c>
      <c r="K28" s="216">
        <v>0.98</v>
      </c>
      <c r="L28" s="216">
        <v>0.91300000000000003</v>
      </c>
      <c r="M28" s="216">
        <v>1</v>
      </c>
      <c r="N28" s="216">
        <v>0.93799999999999994</v>
      </c>
      <c r="O28" s="216" t="e">
        <v>#N/A</v>
      </c>
      <c r="P28" s="215">
        <v>0.96499999999999997</v>
      </c>
      <c r="Q28" s="221">
        <v>0.96799999999999997</v>
      </c>
      <c r="R28" s="224">
        <v>0.97899999999999998</v>
      </c>
      <c r="S28" s="216">
        <v>0.98</v>
      </c>
      <c r="T28" s="216">
        <v>0.97099999999999997</v>
      </c>
      <c r="U28" s="216">
        <v>1</v>
      </c>
      <c r="V28" s="216">
        <v>1</v>
      </c>
      <c r="W28" s="216" t="e">
        <v>#N/A</v>
      </c>
      <c r="X28" s="215">
        <v>0.97499999999999998</v>
      </c>
      <c r="Y28" s="221">
        <v>0.97299999999999998</v>
      </c>
      <c r="Z28" s="224">
        <v>0.94</v>
      </c>
      <c r="AA28" s="216">
        <v>0.98099999999999998</v>
      </c>
      <c r="AB28" s="216">
        <v>0.95099999999999996</v>
      </c>
      <c r="AC28" s="216">
        <v>0.96799999999999997</v>
      </c>
      <c r="AD28" s="216">
        <v>0.93799999999999994</v>
      </c>
      <c r="AE28" s="216" t="e">
        <v>#N/A</v>
      </c>
      <c r="AF28" s="215">
        <v>0.96399999999999997</v>
      </c>
      <c r="AG28" s="221">
        <v>0.98099999999999998</v>
      </c>
      <c r="AH28" s="224">
        <v>0.98099999999999998</v>
      </c>
      <c r="AI28" s="216">
        <v>0.98299999999999998</v>
      </c>
      <c r="AJ28" s="216">
        <v>0.94699999999999995</v>
      </c>
      <c r="AK28" s="216">
        <v>0.88500000000000001</v>
      </c>
      <c r="AL28" s="216">
        <v>1</v>
      </c>
      <c r="AM28" s="216" t="e">
        <v>#N/A</v>
      </c>
      <c r="AN28" s="215">
        <v>0.97299999999999998</v>
      </c>
      <c r="AO28" s="221">
        <v>0.97299999999999998</v>
      </c>
      <c r="AP28" s="224">
        <v>0.96099999999999997</v>
      </c>
      <c r="AQ28" s="216">
        <v>0.96099999999999997</v>
      </c>
      <c r="AR28" s="216">
        <v>0.97399999999999998</v>
      </c>
      <c r="AS28" s="216">
        <v>1</v>
      </c>
      <c r="AT28" s="216">
        <v>1</v>
      </c>
      <c r="AU28" s="216">
        <v>1</v>
      </c>
      <c r="AV28" s="215">
        <v>0.96899999999999997</v>
      </c>
      <c r="AW28" s="221">
        <v>0.96099999999999997</v>
      </c>
    </row>
    <row r="29" spans="1:49" s="37" customFormat="1" x14ac:dyDescent="0.25">
      <c r="A29" s="244" t="s">
        <v>40</v>
      </c>
      <c r="B29" s="224">
        <v>0.35099999999999998</v>
      </c>
      <c r="C29" s="216">
        <v>0.313</v>
      </c>
      <c r="D29" s="216">
        <v>0.438</v>
      </c>
      <c r="E29" s="216">
        <v>0.29199999999999998</v>
      </c>
      <c r="F29" s="216">
        <v>0.3</v>
      </c>
      <c r="G29" s="216" t="e">
        <v>#N/A</v>
      </c>
      <c r="H29" s="215">
        <v>0.34</v>
      </c>
      <c r="I29" s="221">
        <v>0.33700000000000002</v>
      </c>
      <c r="J29" s="224">
        <v>0.45800000000000002</v>
      </c>
      <c r="K29" s="216">
        <v>0.27400000000000002</v>
      </c>
      <c r="L29" s="216">
        <v>0.40200000000000002</v>
      </c>
      <c r="M29" s="216">
        <v>0.32</v>
      </c>
      <c r="N29" s="216">
        <v>6.7000000000000004E-2</v>
      </c>
      <c r="O29" s="216" t="e">
        <v>#N/A</v>
      </c>
      <c r="P29" s="215">
        <v>0.33</v>
      </c>
      <c r="Q29" s="221">
        <v>0.27600000000000002</v>
      </c>
      <c r="R29" s="224">
        <v>0.38300000000000001</v>
      </c>
      <c r="S29" s="216">
        <v>0.23499999999999999</v>
      </c>
      <c r="T29" s="216">
        <v>0.34300000000000003</v>
      </c>
      <c r="U29" s="216">
        <v>0.16700000000000001</v>
      </c>
      <c r="V29" s="216" t="e">
        <v>#N/A</v>
      </c>
      <c r="W29" s="216" t="e">
        <v>#N/A</v>
      </c>
      <c r="X29" s="215">
        <v>0.28299999999999997</v>
      </c>
      <c r="Y29" s="221">
        <v>0.25700000000000001</v>
      </c>
      <c r="Z29" s="224">
        <v>0.22</v>
      </c>
      <c r="AA29" s="216">
        <v>0.19900000000000001</v>
      </c>
      <c r="AB29" s="216">
        <v>0.317</v>
      </c>
      <c r="AC29" s="216">
        <v>0.20699999999999999</v>
      </c>
      <c r="AD29" s="216">
        <v>0.25</v>
      </c>
      <c r="AE29" s="216">
        <v>0.1</v>
      </c>
      <c r="AF29" s="215">
        <v>0.218</v>
      </c>
      <c r="AG29" s="221">
        <v>0.223</v>
      </c>
      <c r="AH29" s="224">
        <v>0.28299999999999997</v>
      </c>
      <c r="AI29" s="216">
        <v>0.218</v>
      </c>
      <c r="AJ29" s="216">
        <v>0.33100000000000002</v>
      </c>
      <c r="AK29" s="216">
        <v>0.39100000000000001</v>
      </c>
      <c r="AL29" s="216">
        <v>0.214</v>
      </c>
      <c r="AM29" s="216" t="e">
        <v>#N/A</v>
      </c>
      <c r="AN29" s="215">
        <v>0.24299999999999999</v>
      </c>
      <c r="AO29" s="221">
        <v>0.27200000000000002</v>
      </c>
      <c r="AP29" s="224">
        <v>0.17299999999999999</v>
      </c>
      <c r="AQ29" s="216">
        <v>0.22600000000000001</v>
      </c>
      <c r="AR29" s="216">
        <v>0.30099999999999999</v>
      </c>
      <c r="AS29" s="216">
        <v>0.28599999999999998</v>
      </c>
      <c r="AT29" s="216">
        <v>0.23499999999999999</v>
      </c>
      <c r="AU29" s="216">
        <v>0.46200000000000002</v>
      </c>
      <c r="AV29" s="215">
        <v>0.22600000000000001</v>
      </c>
      <c r="AW29" s="221">
        <v>0.25600000000000001</v>
      </c>
    </row>
    <row r="30" spans="1:49" s="37" customFormat="1" x14ac:dyDescent="0.25">
      <c r="A30" s="244" t="s">
        <v>41</v>
      </c>
      <c r="B30" s="224" t="e">
        <v>#N/A</v>
      </c>
      <c r="C30" s="216" t="e">
        <v>#N/A</v>
      </c>
      <c r="D30" s="216" t="e">
        <v>#N/A</v>
      </c>
      <c r="E30" s="216" t="e">
        <v>#N/A</v>
      </c>
      <c r="F30" s="216" t="e">
        <v>#N/A</v>
      </c>
      <c r="G30" s="216" t="e">
        <v>#N/A</v>
      </c>
      <c r="H30" s="216" t="e">
        <v>#N/A</v>
      </c>
      <c r="I30" s="225" t="e">
        <v>#N/A</v>
      </c>
      <c r="J30" s="224" t="e">
        <v>#N/A</v>
      </c>
      <c r="K30" s="216" t="e">
        <v>#N/A</v>
      </c>
      <c r="L30" s="216" t="e">
        <v>#N/A</v>
      </c>
      <c r="M30" s="216" t="e">
        <v>#N/A</v>
      </c>
      <c r="N30" s="216" t="e">
        <v>#N/A</v>
      </c>
      <c r="O30" s="216" t="e">
        <v>#N/A</v>
      </c>
      <c r="P30" s="216" t="e">
        <v>#N/A</v>
      </c>
      <c r="Q30" s="225" t="e">
        <v>#N/A</v>
      </c>
      <c r="R30" s="224" t="e">
        <v>#N/A</v>
      </c>
      <c r="S30" s="216" t="e">
        <v>#N/A</v>
      </c>
      <c r="T30" s="216" t="e">
        <v>#N/A</v>
      </c>
      <c r="U30" s="216" t="e">
        <v>#N/A</v>
      </c>
      <c r="V30" s="216" t="e">
        <v>#N/A</v>
      </c>
      <c r="W30" s="216" t="e">
        <v>#N/A</v>
      </c>
      <c r="X30" s="216" t="e">
        <v>#N/A</v>
      </c>
      <c r="Y30" s="225" t="e">
        <v>#N/A</v>
      </c>
      <c r="Z30" s="224" t="e">
        <v>#N/A</v>
      </c>
      <c r="AA30" s="216" t="e">
        <v>#N/A</v>
      </c>
      <c r="AB30" s="216" t="e">
        <v>#N/A</v>
      </c>
      <c r="AC30" s="216" t="e">
        <v>#N/A</v>
      </c>
      <c r="AD30" s="216" t="e">
        <v>#N/A</v>
      </c>
      <c r="AE30" s="216" t="e">
        <v>#N/A</v>
      </c>
      <c r="AF30" s="216" t="e">
        <v>#N/A</v>
      </c>
      <c r="AG30" s="225" t="e">
        <v>#N/A</v>
      </c>
      <c r="AH30" s="224" t="e">
        <v>#N/A</v>
      </c>
      <c r="AI30" s="216" t="e">
        <v>#N/A</v>
      </c>
      <c r="AJ30" s="216" t="e">
        <v>#N/A</v>
      </c>
      <c r="AK30" s="216" t="e">
        <v>#N/A</v>
      </c>
      <c r="AL30" s="216" t="e">
        <v>#N/A</v>
      </c>
      <c r="AM30" s="216" t="e">
        <v>#N/A</v>
      </c>
      <c r="AN30" s="216" t="e">
        <v>#N/A</v>
      </c>
      <c r="AO30" s="225" t="e">
        <v>#N/A</v>
      </c>
      <c r="AP30" s="224" t="e">
        <v>#N/A</v>
      </c>
      <c r="AQ30" s="216" t="e">
        <v>#N/A</v>
      </c>
      <c r="AR30" s="216" t="e">
        <v>#N/A</v>
      </c>
      <c r="AS30" s="216" t="e">
        <v>#N/A</v>
      </c>
      <c r="AT30" s="216" t="e">
        <v>#N/A</v>
      </c>
      <c r="AU30" s="216" t="e">
        <v>#N/A</v>
      </c>
      <c r="AV30" s="216" t="e">
        <v>#N/A</v>
      </c>
      <c r="AW30" s="225" t="e">
        <v>#N/A</v>
      </c>
    </row>
    <row r="31" spans="1:49" s="37" customFormat="1" x14ac:dyDescent="0.25">
      <c r="A31" s="244" t="s">
        <v>46</v>
      </c>
      <c r="B31" s="224">
        <v>0.78300000000000003</v>
      </c>
      <c r="C31" s="216">
        <v>0.84699999999999998</v>
      </c>
      <c r="D31" s="216">
        <v>0.80700000000000005</v>
      </c>
      <c r="E31" s="216">
        <v>0.69199999999999995</v>
      </c>
      <c r="F31" s="216">
        <v>1</v>
      </c>
      <c r="G31" s="216" t="e">
        <v>#N/A</v>
      </c>
      <c r="H31" s="215">
        <v>0.81399999999999995</v>
      </c>
      <c r="I31" s="221">
        <v>0.85499999999999998</v>
      </c>
      <c r="J31" s="224">
        <v>0.80800000000000005</v>
      </c>
      <c r="K31" s="216">
        <v>0.81200000000000006</v>
      </c>
      <c r="L31" s="216">
        <v>0.755</v>
      </c>
      <c r="M31" s="216">
        <v>0.6</v>
      </c>
      <c r="N31" s="216">
        <v>0.75</v>
      </c>
      <c r="O31" s="216" t="e">
        <v>#N/A</v>
      </c>
      <c r="P31" s="215">
        <v>0.77200000000000002</v>
      </c>
      <c r="Q31" s="221">
        <v>0.82799999999999996</v>
      </c>
      <c r="R31" s="224">
        <v>0.71699999999999997</v>
      </c>
      <c r="S31" s="216">
        <v>0.80500000000000005</v>
      </c>
      <c r="T31" s="216">
        <v>0.72799999999999998</v>
      </c>
      <c r="U31" s="216">
        <v>0.64</v>
      </c>
      <c r="V31" s="216">
        <v>0.91700000000000004</v>
      </c>
      <c r="W31" s="216" t="e">
        <v>#N/A</v>
      </c>
      <c r="X31" s="215">
        <v>0.77300000000000002</v>
      </c>
      <c r="Y31" s="221">
        <v>0.80300000000000005</v>
      </c>
      <c r="Z31" s="224">
        <v>0.66</v>
      </c>
      <c r="AA31" s="216">
        <v>0.83</v>
      </c>
      <c r="AB31" s="216">
        <v>0.82199999999999995</v>
      </c>
      <c r="AC31" s="216">
        <v>0.53300000000000003</v>
      </c>
      <c r="AD31" s="216">
        <v>0.75</v>
      </c>
      <c r="AE31" s="216" t="e">
        <v>#N/A</v>
      </c>
      <c r="AF31" s="215">
        <v>0.81100000000000005</v>
      </c>
      <c r="AG31" s="221">
        <v>0.80900000000000005</v>
      </c>
      <c r="AH31" s="224">
        <v>0.67900000000000005</v>
      </c>
      <c r="AI31" s="216">
        <v>0.84599999999999997</v>
      </c>
      <c r="AJ31" s="216">
        <v>0.74299999999999999</v>
      </c>
      <c r="AK31" s="216">
        <v>0.76900000000000002</v>
      </c>
      <c r="AL31" s="216">
        <v>0.78600000000000003</v>
      </c>
      <c r="AM31" s="216" t="e">
        <v>#N/A</v>
      </c>
      <c r="AN31" s="215">
        <v>0.79200000000000004</v>
      </c>
      <c r="AO31" s="221">
        <v>0.82799999999999996</v>
      </c>
      <c r="AP31" s="224">
        <v>0.68</v>
      </c>
      <c r="AQ31" s="216">
        <v>0.78400000000000003</v>
      </c>
      <c r="AR31" s="216">
        <v>0.77</v>
      </c>
      <c r="AS31" s="216">
        <v>0.78600000000000003</v>
      </c>
      <c r="AT31" s="216">
        <v>0.76500000000000001</v>
      </c>
      <c r="AU31" s="216">
        <v>0.83299999999999996</v>
      </c>
      <c r="AV31" s="215">
        <v>0.76300000000000001</v>
      </c>
      <c r="AW31" s="221">
        <v>0.77700000000000002</v>
      </c>
    </row>
    <row r="32" spans="1:49" s="37" customFormat="1" x14ac:dyDescent="0.25">
      <c r="A32" s="244" t="s">
        <v>44</v>
      </c>
      <c r="B32" s="224">
        <v>0.81699999999999995</v>
      </c>
      <c r="C32" s="216">
        <v>0.89300000000000002</v>
      </c>
      <c r="D32" s="216">
        <v>0.78600000000000003</v>
      </c>
      <c r="E32" s="216">
        <v>0.88500000000000001</v>
      </c>
      <c r="F32" s="216">
        <v>0.72699999999999998</v>
      </c>
      <c r="G32" s="216" t="e">
        <v>#N/A</v>
      </c>
      <c r="H32" s="214">
        <v>0.85499999999999998</v>
      </c>
      <c r="I32" s="223">
        <v>0.874</v>
      </c>
      <c r="J32" s="224">
        <v>0.84</v>
      </c>
      <c r="K32" s="216">
        <v>0.91500000000000004</v>
      </c>
      <c r="L32" s="216">
        <v>0.79600000000000004</v>
      </c>
      <c r="M32" s="216">
        <v>0.95799999999999996</v>
      </c>
      <c r="N32" s="216">
        <v>0.85699999999999998</v>
      </c>
      <c r="O32" s="216" t="e">
        <v>#N/A</v>
      </c>
      <c r="P32" s="214">
        <v>0.88900000000000001</v>
      </c>
      <c r="Q32" s="223">
        <v>0.89800000000000002</v>
      </c>
      <c r="R32" s="224">
        <v>0.97899999999999998</v>
      </c>
      <c r="S32" s="216">
        <v>0.92400000000000004</v>
      </c>
      <c r="T32" s="216">
        <v>0.82399999999999995</v>
      </c>
      <c r="U32" s="216">
        <v>0.88500000000000001</v>
      </c>
      <c r="V32" s="216">
        <v>0.91700000000000004</v>
      </c>
      <c r="W32" s="216" t="e">
        <v>#N/A</v>
      </c>
      <c r="X32" s="214">
        <v>0.88800000000000001</v>
      </c>
      <c r="Y32" s="223">
        <v>0.92900000000000005</v>
      </c>
      <c r="Z32" s="224">
        <v>0.9</v>
      </c>
      <c r="AA32" s="216">
        <v>0.92500000000000004</v>
      </c>
      <c r="AB32" s="216">
        <v>0.92600000000000005</v>
      </c>
      <c r="AC32" s="216">
        <v>0.871</v>
      </c>
      <c r="AD32" s="216">
        <v>0.93799999999999994</v>
      </c>
      <c r="AE32" s="216" t="e">
        <v>#N/A</v>
      </c>
      <c r="AF32" s="214">
        <v>0.91</v>
      </c>
      <c r="AG32" s="223">
        <v>0.93400000000000005</v>
      </c>
      <c r="AH32" s="224">
        <v>0.92900000000000005</v>
      </c>
      <c r="AI32" s="216">
        <v>0.94399999999999995</v>
      </c>
      <c r="AJ32" s="216">
        <v>0.86799999999999999</v>
      </c>
      <c r="AK32" s="216">
        <v>0.85199999999999998</v>
      </c>
      <c r="AL32" s="216">
        <v>1</v>
      </c>
      <c r="AM32" s="216" t="e">
        <v>#N/A</v>
      </c>
      <c r="AN32" s="214">
        <v>0.93300000000000005</v>
      </c>
      <c r="AO32" s="223">
        <v>0.91500000000000004</v>
      </c>
      <c r="AP32" s="224">
        <v>0.93400000000000005</v>
      </c>
      <c r="AQ32" s="216">
        <v>0.92100000000000004</v>
      </c>
      <c r="AR32" s="216">
        <v>0.93400000000000005</v>
      </c>
      <c r="AS32" s="216">
        <v>1</v>
      </c>
      <c r="AT32" s="216">
        <v>0.94399999999999995</v>
      </c>
      <c r="AU32" s="216">
        <v>0.76900000000000002</v>
      </c>
      <c r="AV32" s="214">
        <v>0.91200000000000003</v>
      </c>
      <c r="AW32" s="223">
        <v>0.93</v>
      </c>
    </row>
    <row r="33" spans="1:49" s="37" customFormat="1" x14ac:dyDescent="0.25">
      <c r="A33" s="244" t="s">
        <v>45</v>
      </c>
      <c r="B33" s="224">
        <v>0.94899999999999995</v>
      </c>
      <c r="C33" s="216">
        <v>0.97599999999999998</v>
      </c>
      <c r="D33" s="216">
        <v>0.91800000000000004</v>
      </c>
      <c r="E33" s="216">
        <v>1</v>
      </c>
      <c r="F33" s="216">
        <v>0.9</v>
      </c>
      <c r="G33" s="216" t="e">
        <v>#N/A</v>
      </c>
      <c r="H33" s="215">
        <v>0.96199999999999997</v>
      </c>
      <c r="I33" s="221">
        <v>0.97199999999999998</v>
      </c>
      <c r="J33" s="224">
        <v>0.93899999999999995</v>
      </c>
      <c r="K33" s="216">
        <v>0.97799999999999998</v>
      </c>
      <c r="L33" s="216">
        <v>0.94299999999999995</v>
      </c>
      <c r="M33" s="216">
        <v>1</v>
      </c>
      <c r="N33" s="216">
        <v>0.93799999999999994</v>
      </c>
      <c r="O33" s="216" t="e">
        <v>#N/A</v>
      </c>
      <c r="P33" s="215">
        <v>0.97</v>
      </c>
      <c r="Q33" s="221">
        <v>0.97299999999999998</v>
      </c>
      <c r="R33" s="224">
        <v>0.93600000000000005</v>
      </c>
      <c r="S33" s="216">
        <v>0.96499999999999997</v>
      </c>
      <c r="T33" s="216">
        <v>0.97099999999999997</v>
      </c>
      <c r="U33" s="216">
        <v>1</v>
      </c>
      <c r="V33" s="216">
        <v>1</v>
      </c>
      <c r="W33" s="216" t="e">
        <v>#N/A</v>
      </c>
      <c r="X33" s="215">
        <v>0.97</v>
      </c>
      <c r="Y33" s="221">
        <v>0.96099999999999997</v>
      </c>
      <c r="Z33" s="224">
        <v>0.94</v>
      </c>
      <c r="AA33" s="216">
        <v>0.99399999999999999</v>
      </c>
      <c r="AB33" s="216">
        <v>0.98799999999999999</v>
      </c>
      <c r="AC33" s="216">
        <v>0.96799999999999997</v>
      </c>
      <c r="AD33" s="216">
        <v>0.93799999999999994</v>
      </c>
      <c r="AE33" s="216" t="e">
        <v>#N/A</v>
      </c>
      <c r="AF33" s="215">
        <v>0.98799999999999999</v>
      </c>
      <c r="AG33" s="221">
        <v>0.99</v>
      </c>
      <c r="AH33" s="224">
        <v>0.94299999999999995</v>
      </c>
      <c r="AI33" s="216">
        <v>0.99099999999999999</v>
      </c>
      <c r="AJ33" s="216">
        <v>0.96699999999999997</v>
      </c>
      <c r="AK33" s="216">
        <v>0.92300000000000004</v>
      </c>
      <c r="AL33" s="216">
        <v>1</v>
      </c>
      <c r="AM33" s="216" t="e">
        <v>#N/A</v>
      </c>
      <c r="AN33" s="215">
        <v>0.98599999999999999</v>
      </c>
      <c r="AO33" s="221">
        <v>0.98</v>
      </c>
      <c r="AP33" s="224">
        <v>1</v>
      </c>
      <c r="AQ33" s="216">
        <v>0.97699999999999998</v>
      </c>
      <c r="AR33" s="216">
        <v>0.99299999999999999</v>
      </c>
      <c r="AS33" s="216">
        <v>1</v>
      </c>
      <c r="AT33" s="216">
        <v>1</v>
      </c>
      <c r="AU33" s="216">
        <v>1</v>
      </c>
      <c r="AV33" s="215">
        <v>0.97799999999999998</v>
      </c>
      <c r="AW33" s="221">
        <v>0.98399999999999999</v>
      </c>
    </row>
    <row r="34" spans="1:49" s="37" customFormat="1" x14ac:dyDescent="0.25">
      <c r="A34" s="244" t="s">
        <v>47</v>
      </c>
      <c r="B34" s="224" t="e">
        <v>#N/A</v>
      </c>
      <c r="C34" s="216" t="e">
        <v>#N/A</v>
      </c>
      <c r="D34" s="216" t="e">
        <v>#N/A</v>
      </c>
      <c r="E34" s="216" t="e">
        <v>#N/A</v>
      </c>
      <c r="F34" s="216" t="e">
        <v>#N/A</v>
      </c>
      <c r="G34" s="216" t="e">
        <v>#N/A</v>
      </c>
      <c r="H34" s="214" t="e">
        <v>#N/A</v>
      </c>
      <c r="I34" s="223" t="e">
        <v>#N/A</v>
      </c>
      <c r="J34" s="224" t="e">
        <v>#N/A</v>
      </c>
      <c r="K34" s="216" t="e">
        <v>#N/A</v>
      </c>
      <c r="L34" s="216" t="e">
        <v>#N/A</v>
      </c>
      <c r="M34" s="216" t="e">
        <v>#N/A</v>
      </c>
      <c r="N34" s="216" t="e">
        <v>#N/A</v>
      </c>
      <c r="O34" s="216" t="e">
        <v>#N/A</v>
      </c>
      <c r="P34" s="214" t="e">
        <v>#N/A</v>
      </c>
      <c r="Q34" s="223" t="e">
        <v>#N/A</v>
      </c>
      <c r="R34" s="224">
        <v>0.71099999999999997</v>
      </c>
      <c r="S34" s="216">
        <v>0.76200000000000001</v>
      </c>
      <c r="T34" s="216">
        <v>0.71799999999999997</v>
      </c>
      <c r="U34" s="216">
        <v>0.65200000000000002</v>
      </c>
      <c r="V34" s="216">
        <v>0.91700000000000004</v>
      </c>
      <c r="W34" s="216" t="e">
        <v>#N/A</v>
      </c>
      <c r="X34" s="214">
        <v>0.75600000000000001</v>
      </c>
      <c r="Y34" s="223">
        <v>0.74299999999999999</v>
      </c>
      <c r="Z34" s="224">
        <v>0.71399999999999997</v>
      </c>
      <c r="AA34" s="216">
        <v>0.77</v>
      </c>
      <c r="AB34" s="216">
        <v>0.755</v>
      </c>
      <c r="AC34" s="216">
        <v>0.6</v>
      </c>
      <c r="AD34" s="216">
        <v>0.68799999999999994</v>
      </c>
      <c r="AE34" s="216" t="e">
        <v>#N/A</v>
      </c>
      <c r="AF34" s="214">
        <v>0.72899999999999998</v>
      </c>
      <c r="AG34" s="223">
        <v>0.77400000000000002</v>
      </c>
      <c r="AH34" s="224">
        <v>0.67300000000000004</v>
      </c>
      <c r="AI34" s="216">
        <v>0.80400000000000005</v>
      </c>
      <c r="AJ34" s="216">
        <v>0.70199999999999996</v>
      </c>
      <c r="AK34" s="216">
        <v>0.65400000000000003</v>
      </c>
      <c r="AL34" s="216">
        <v>0.78600000000000003</v>
      </c>
      <c r="AM34" s="216" t="e">
        <v>#N/A</v>
      </c>
      <c r="AN34" s="214">
        <v>0.748</v>
      </c>
      <c r="AO34" s="223">
        <v>0.78200000000000003</v>
      </c>
      <c r="AP34" s="224">
        <v>0.68899999999999995</v>
      </c>
      <c r="AQ34" s="216">
        <v>0.72399999999999998</v>
      </c>
      <c r="AR34" s="216">
        <v>0.67100000000000004</v>
      </c>
      <c r="AS34" s="216">
        <v>0.92900000000000005</v>
      </c>
      <c r="AT34" s="216">
        <v>0.64700000000000002</v>
      </c>
      <c r="AU34" s="216">
        <v>0.66700000000000004</v>
      </c>
      <c r="AV34" s="214">
        <v>0.70299999999999996</v>
      </c>
      <c r="AW34" s="223">
        <v>0.72599999999999998</v>
      </c>
    </row>
    <row r="35" spans="1:49" s="37" customFormat="1" x14ac:dyDescent="0.25">
      <c r="A35" s="244" t="s">
        <v>44</v>
      </c>
      <c r="B35" s="224" t="e">
        <v>#N/A</v>
      </c>
      <c r="C35" s="216" t="e">
        <v>#N/A</v>
      </c>
      <c r="D35" s="216" t="e">
        <v>#N/A</v>
      </c>
      <c r="E35" s="216" t="e">
        <v>#N/A</v>
      </c>
      <c r="F35" s="216" t="e">
        <v>#N/A</v>
      </c>
      <c r="G35" s="216" t="e">
        <v>#N/A</v>
      </c>
      <c r="H35" s="214" t="e">
        <v>#N/A</v>
      </c>
      <c r="I35" s="223" t="e">
        <v>#N/A</v>
      </c>
      <c r="J35" s="224" t="e">
        <v>#N/A</v>
      </c>
      <c r="K35" s="216" t="e">
        <v>#N/A</v>
      </c>
      <c r="L35" s="216" t="e">
        <v>#N/A</v>
      </c>
      <c r="M35" s="216" t="e">
        <v>#N/A</v>
      </c>
      <c r="N35" s="216" t="e">
        <v>#N/A</v>
      </c>
      <c r="O35" s="216" t="e">
        <v>#N/A</v>
      </c>
      <c r="P35" s="214" t="e">
        <v>#N/A</v>
      </c>
      <c r="Q35" s="223" t="e">
        <v>#N/A</v>
      </c>
      <c r="R35" s="224">
        <v>0.89400000000000002</v>
      </c>
      <c r="S35" s="216">
        <v>0.93</v>
      </c>
      <c r="T35" s="216">
        <v>0.93</v>
      </c>
      <c r="U35" s="216">
        <v>0.88500000000000001</v>
      </c>
      <c r="V35" s="216">
        <v>0.91700000000000004</v>
      </c>
      <c r="W35" s="216" t="e">
        <v>#N/A</v>
      </c>
      <c r="X35" s="214">
        <v>0.90800000000000003</v>
      </c>
      <c r="Y35" s="223">
        <v>0.93600000000000005</v>
      </c>
      <c r="Z35" s="224">
        <v>0.92</v>
      </c>
      <c r="AA35" s="216">
        <v>0.93</v>
      </c>
      <c r="AB35" s="216">
        <v>0.94499999999999995</v>
      </c>
      <c r="AC35" s="216">
        <v>0.90300000000000002</v>
      </c>
      <c r="AD35" s="216">
        <v>0.875</v>
      </c>
      <c r="AE35" s="216" t="e">
        <v>#N/A</v>
      </c>
      <c r="AF35" s="214">
        <v>0.92700000000000005</v>
      </c>
      <c r="AG35" s="223">
        <v>0.93700000000000006</v>
      </c>
      <c r="AH35" s="224">
        <v>0.96399999999999997</v>
      </c>
      <c r="AI35" s="216">
        <v>0.94199999999999995</v>
      </c>
      <c r="AJ35" s="216">
        <v>0.873</v>
      </c>
      <c r="AK35" s="216">
        <v>0.96199999999999997</v>
      </c>
      <c r="AL35" s="216">
        <v>1</v>
      </c>
      <c r="AM35" s="216" t="e">
        <v>#N/A</v>
      </c>
      <c r="AN35" s="214">
        <v>0.94299999999999995</v>
      </c>
      <c r="AO35" s="223">
        <v>0.91400000000000003</v>
      </c>
      <c r="AP35" s="224">
        <v>0.97399999999999998</v>
      </c>
      <c r="AQ35" s="216">
        <v>0.92600000000000005</v>
      </c>
      <c r="AR35" s="216">
        <v>0.91500000000000004</v>
      </c>
      <c r="AS35" s="216">
        <v>0.85699999999999998</v>
      </c>
      <c r="AT35" s="216">
        <v>0.88900000000000001</v>
      </c>
      <c r="AU35" s="216">
        <v>0.69199999999999995</v>
      </c>
      <c r="AV35" s="214">
        <v>0.92</v>
      </c>
      <c r="AW35" s="223">
        <v>0.93400000000000005</v>
      </c>
    </row>
    <row r="36" spans="1:49" s="84" customFormat="1" ht="15.75" thickBot="1" x14ac:dyDescent="0.3">
      <c r="A36" s="245" t="s">
        <v>45</v>
      </c>
      <c r="B36" s="228" t="e">
        <v>#N/A</v>
      </c>
      <c r="C36" s="229" t="e">
        <v>#N/A</v>
      </c>
      <c r="D36" s="229" t="e">
        <v>#N/A</v>
      </c>
      <c r="E36" s="229" t="e">
        <v>#N/A</v>
      </c>
      <c r="F36" s="229" t="e">
        <v>#N/A</v>
      </c>
      <c r="G36" s="229" t="e">
        <v>#N/A</v>
      </c>
      <c r="H36" s="231" t="e">
        <v>#N/A</v>
      </c>
      <c r="I36" s="235" t="e">
        <v>#N/A</v>
      </c>
      <c r="J36" s="228" t="e">
        <v>#N/A</v>
      </c>
      <c r="K36" s="229" t="e">
        <v>#N/A</v>
      </c>
      <c r="L36" s="229" t="e">
        <v>#N/A</v>
      </c>
      <c r="M36" s="229" t="e">
        <v>#N/A</v>
      </c>
      <c r="N36" s="229" t="e">
        <v>#N/A</v>
      </c>
      <c r="O36" s="229" t="e">
        <v>#N/A</v>
      </c>
      <c r="P36" s="231" t="e">
        <v>#N/A</v>
      </c>
      <c r="Q36" s="235" t="e">
        <v>#N/A</v>
      </c>
      <c r="R36" s="228">
        <v>0.93600000000000005</v>
      </c>
      <c r="S36" s="229">
        <v>0.97599999999999998</v>
      </c>
      <c r="T36" s="229">
        <v>1</v>
      </c>
      <c r="U36" s="229">
        <v>1</v>
      </c>
      <c r="V36" s="229">
        <v>1</v>
      </c>
      <c r="W36" s="229" t="e">
        <v>#N/A</v>
      </c>
      <c r="X36" s="231">
        <v>0.98199999999999998</v>
      </c>
      <c r="Y36" s="235">
        <v>0.96799999999999997</v>
      </c>
      <c r="Z36" s="228">
        <v>0.95699999999999996</v>
      </c>
      <c r="AA36" s="229">
        <v>0.98499999999999999</v>
      </c>
      <c r="AB36" s="229">
        <v>0.97499999999999998</v>
      </c>
      <c r="AC36" s="229">
        <v>0.96799999999999997</v>
      </c>
      <c r="AD36" s="229">
        <v>0.81299999999999994</v>
      </c>
      <c r="AE36" s="229" t="e">
        <v>#N/A</v>
      </c>
      <c r="AF36" s="231">
        <v>0.97799999999999998</v>
      </c>
      <c r="AG36" s="235">
        <v>0.98199999999999998</v>
      </c>
      <c r="AH36" s="228">
        <v>1</v>
      </c>
      <c r="AI36" s="229">
        <v>0.99099999999999999</v>
      </c>
      <c r="AJ36" s="229">
        <v>0.96</v>
      </c>
      <c r="AK36" s="229">
        <v>1</v>
      </c>
      <c r="AL36" s="229">
        <v>1</v>
      </c>
      <c r="AM36" s="229" t="e">
        <v>#N/A</v>
      </c>
      <c r="AN36" s="231">
        <v>0.98799999999999999</v>
      </c>
      <c r="AO36" s="235">
        <v>0.98199999999999998</v>
      </c>
      <c r="AP36" s="228">
        <v>0.98599999999999999</v>
      </c>
      <c r="AQ36" s="229">
        <v>0.98099999999999998</v>
      </c>
      <c r="AR36" s="229">
        <v>0.97299999999999998</v>
      </c>
      <c r="AS36" s="229">
        <v>0.92300000000000004</v>
      </c>
      <c r="AT36" s="229">
        <v>0.94099999999999995</v>
      </c>
      <c r="AU36" s="229">
        <v>1</v>
      </c>
      <c r="AV36" s="231">
        <v>0.97499999999999998</v>
      </c>
      <c r="AW36" s="235">
        <v>0.98299999999999998</v>
      </c>
    </row>
    <row r="37" spans="1:49" s="147" customFormat="1" x14ac:dyDescent="0.25">
      <c r="A37" s="239" t="s">
        <v>84</v>
      </c>
      <c r="B37" s="251" t="e">
        <v>#N/A</v>
      </c>
      <c r="C37" s="252" t="e">
        <v>#N/A</v>
      </c>
      <c r="D37" s="252" t="e">
        <v>#N/A</v>
      </c>
      <c r="E37" s="252" t="e">
        <v>#N/A</v>
      </c>
      <c r="F37" s="252" t="e">
        <v>#N/A</v>
      </c>
      <c r="G37" s="252" t="e">
        <v>#N/A</v>
      </c>
      <c r="H37" s="253" t="e">
        <v>#N/A</v>
      </c>
      <c r="I37" s="254" t="e">
        <v>#N/A</v>
      </c>
      <c r="J37" s="251" t="e">
        <v>#N/A</v>
      </c>
      <c r="K37" s="252" t="e">
        <v>#N/A</v>
      </c>
      <c r="L37" s="252" t="e">
        <v>#N/A</v>
      </c>
      <c r="M37" s="252" t="e">
        <v>#N/A</v>
      </c>
      <c r="N37" s="252" t="e">
        <v>#N/A</v>
      </c>
      <c r="O37" s="252" t="e">
        <v>#N/A</v>
      </c>
      <c r="P37" s="253" t="e">
        <v>#N/A</v>
      </c>
      <c r="Q37" s="254" t="e">
        <v>#N/A</v>
      </c>
      <c r="R37" s="251" t="e">
        <v>#N/A</v>
      </c>
      <c r="S37" s="252" t="e">
        <v>#N/A</v>
      </c>
      <c r="T37" s="252" t="e">
        <v>#N/A</v>
      </c>
      <c r="U37" s="252" t="e">
        <v>#N/A</v>
      </c>
      <c r="V37" s="252" t="e">
        <v>#N/A</v>
      </c>
      <c r="W37" s="252" t="e">
        <v>#N/A</v>
      </c>
      <c r="X37" s="253" t="e">
        <v>#N/A</v>
      </c>
      <c r="Y37" s="254" t="e">
        <v>#N/A</v>
      </c>
      <c r="Z37" s="251">
        <v>2.1000000000000001E-2</v>
      </c>
      <c r="AA37" s="252">
        <v>7.0999999999999994E-2</v>
      </c>
      <c r="AB37" s="252">
        <v>5.2999999999999999E-2</v>
      </c>
      <c r="AC37" s="252">
        <v>7.3999999999999996E-2</v>
      </c>
      <c r="AD37" s="252" t="e">
        <v>#N/A</v>
      </c>
      <c r="AE37" s="252" t="e">
        <v>#N/A</v>
      </c>
      <c r="AF37" s="253">
        <v>3.1E-2</v>
      </c>
      <c r="AG37" s="254">
        <v>9.5000000000000001E-2</v>
      </c>
      <c r="AH37" s="251">
        <v>9.2999999999999999E-2</v>
      </c>
      <c r="AI37" s="252">
        <v>7.2999999999999995E-2</v>
      </c>
      <c r="AJ37" s="252">
        <v>0.10299999999999999</v>
      </c>
      <c r="AK37" s="252">
        <v>7.0999999999999994E-2</v>
      </c>
      <c r="AL37" s="252">
        <v>7.6999999999999999E-2</v>
      </c>
      <c r="AM37" s="252" t="e">
        <v>#N/A</v>
      </c>
      <c r="AN37" s="253">
        <v>3.7999999999999999E-2</v>
      </c>
      <c r="AO37" s="254">
        <v>0.121</v>
      </c>
      <c r="AP37" s="251">
        <v>0.17499999999999999</v>
      </c>
      <c r="AQ37" s="252">
        <v>0.115</v>
      </c>
      <c r="AR37" s="252">
        <v>0.193</v>
      </c>
      <c r="AS37" s="252">
        <v>0.16700000000000001</v>
      </c>
      <c r="AT37" s="252" t="e">
        <v>#N/A</v>
      </c>
      <c r="AU37" s="252" t="e">
        <v>#N/A</v>
      </c>
      <c r="AV37" s="253">
        <v>3.5999999999999997E-2</v>
      </c>
      <c r="AW37" s="254">
        <v>0.21199999999999999</v>
      </c>
    </row>
    <row r="38" spans="1:49" s="37" customFormat="1" x14ac:dyDescent="0.25">
      <c r="A38" s="244" t="s">
        <v>85</v>
      </c>
      <c r="B38" s="226" t="e">
        <v>#N/A</v>
      </c>
      <c r="C38" s="217">
        <v>5.6000000000000001E-2</v>
      </c>
      <c r="D38" s="217">
        <v>0.22</v>
      </c>
      <c r="E38" s="217" t="e">
        <v>#N/A</v>
      </c>
      <c r="F38" s="217" t="e">
        <v>#N/A</v>
      </c>
      <c r="G38" s="217" t="e">
        <v>#N/A</v>
      </c>
      <c r="H38" s="217">
        <v>9.7000000000000003E-2</v>
      </c>
      <c r="I38" s="227">
        <v>4.4999999999999998E-2</v>
      </c>
      <c r="J38" s="226">
        <v>0.114</v>
      </c>
      <c r="K38" s="217">
        <v>3.7999999999999999E-2</v>
      </c>
      <c r="L38" s="217">
        <v>0.113</v>
      </c>
      <c r="M38" s="217">
        <v>5.2999999999999999E-2</v>
      </c>
      <c r="N38" s="217">
        <v>7.0999999999999994E-2</v>
      </c>
      <c r="O38" s="217" t="e">
        <v>#N/A</v>
      </c>
      <c r="P38" s="217">
        <v>9.1999999999999998E-2</v>
      </c>
      <c r="Q38" s="227">
        <v>2.7E-2</v>
      </c>
      <c r="R38" s="226">
        <v>0.20499999999999999</v>
      </c>
      <c r="S38" s="217">
        <v>2.9000000000000001E-2</v>
      </c>
      <c r="T38" s="217">
        <v>0.125</v>
      </c>
      <c r="U38" s="217">
        <v>9.0999999999999998E-2</v>
      </c>
      <c r="V38" s="217" t="e">
        <v>#N/A</v>
      </c>
      <c r="W38" s="217" t="e">
        <v>#N/A</v>
      </c>
      <c r="X38" s="217">
        <v>6.2E-2</v>
      </c>
      <c r="Y38" s="227">
        <v>6.4000000000000001E-2</v>
      </c>
      <c r="Z38" s="226">
        <v>0.14899999999999999</v>
      </c>
      <c r="AA38" s="217">
        <v>4.3999999999999997E-2</v>
      </c>
      <c r="AB38" s="217">
        <v>9.0999999999999998E-2</v>
      </c>
      <c r="AC38" s="217">
        <v>0.115</v>
      </c>
      <c r="AD38" s="217" t="e">
        <v>#N/A</v>
      </c>
      <c r="AE38" s="217" t="e">
        <v>#N/A</v>
      </c>
      <c r="AF38" s="217">
        <v>9.9000000000000005E-2</v>
      </c>
      <c r="AG38" s="227">
        <v>2.3E-2</v>
      </c>
      <c r="AH38" s="226">
        <v>6.7000000000000004E-2</v>
      </c>
      <c r="AI38" s="217">
        <v>2.7E-2</v>
      </c>
      <c r="AJ38" s="217">
        <v>6.2E-2</v>
      </c>
      <c r="AK38" s="217">
        <v>0.2</v>
      </c>
      <c r="AL38" s="217" t="e">
        <v>#N/A</v>
      </c>
      <c r="AM38" s="217" t="e">
        <v>#N/A</v>
      </c>
      <c r="AN38" s="217">
        <v>5.5E-2</v>
      </c>
      <c r="AO38" s="227">
        <v>2.4E-2</v>
      </c>
      <c r="AP38" s="226">
        <v>6.5000000000000002E-2</v>
      </c>
      <c r="AQ38" s="217">
        <v>2.3E-2</v>
      </c>
      <c r="AR38" s="217">
        <v>4.7E-2</v>
      </c>
      <c r="AS38" s="217" t="e">
        <v>#N/A</v>
      </c>
      <c r="AT38" s="217">
        <v>5.8999999999999997E-2</v>
      </c>
      <c r="AU38" s="217" t="e">
        <v>#N/A</v>
      </c>
      <c r="AV38" s="217">
        <v>4.3999999999999997E-2</v>
      </c>
      <c r="AW38" s="227">
        <v>3.5000000000000003E-2</v>
      </c>
    </row>
    <row r="39" spans="1:49" s="37" customFormat="1" ht="30" x14ac:dyDescent="0.25">
      <c r="A39" s="255" t="s">
        <v>86</v>
      </c>
      <c r="B39" s="226" t="e">
        <v>#N/A</v>
      </c>
      <c r="C39" s="217" t="e">
        <v>#N/A</v>
      </c>
      <c r="D39" s="217" t="e">
        <v>#N/A</v>
      </c>
      <c r="E39" s="217" t="e">
        <v>#N/A</v>
      </c>
      <c r="F39" s="217" t="e">
        <v>#N/A</v>
      </c>
      <c r="G39" s="217" t="e">
        <v>#N/A</v>
      </c>
      <c r="H39" s="218" t="e">
        <v>#N/A</v>
      </c>
      <c r="I39" s="233" t="e">
        <v>#N/A</v>
      </c>
      <c r="J39" s="226" t="e">
        <v>#N/A</v>
      </c>
      <c r="K39" s="217" t="e">
        <v>#N/A</v>
      </c>
      <c r="L39" s="217" t="e">
        <v>#N/A</v>
      </c>
      <c r="M39" s="217" t="e">
        <v>#N/A</v>
      </c>
      <c r="N39" s="217" t="e">
        <v>#N/A</v>
      </c>
      <c r="O39" s="217" t="e">
        <v>#N/A</v>
      </c>
      <c r="P39" s="218" t="e">
        <v>#N/A</v>
      </c>
      <c r="Q39" s="233" t="e">
        <v>#N/A</v>
      </c>
      <c r="R39" s="226" t="e">
        <v>#N/A</v>
      </c>
      <c r="S39" s="217" t="e">
        <v>#N/A</v>
      </c>
      <c r="T39" s="217" t="e">
        <v>#N/A</v>
      </c>
      <c r="U39" s="217" t="e">
        <v>#N/A</v>
      </c>
      <c r="V39" s="217" t="e">
        <v>#N/A</v>
      </c>
      <c r="W39" s="217" t="e">
        <v>#N/A</v>
      </c>
      <c r="X39" s="218" t="e">
        <v>#N/A</v>
      </c>
      <c r="Y39" s="233" t="e">
        <v>#N/A</v>
      </c>
      <c r="Z39" s="226" t="e">
        <v>#N/A</v>
      </c>
      <c r="AA39" s="217" t="e">
        <v>#N/A</v>
      </c>
      <c r="AB39" s="217" t="e">
        <v>#N/A</v>
      </c>
      <c r="AC39" s="217" t="e">
        <v>#N/A</v>
      </c>
      <c r="AD39" s="217" t="e">
        <v>#N/A</v>
      </c>
      <c r="AE39" s="217" t="e">
        <v>#N/A</v>
      </c>
      <c r="AF39" s="218" t="e">
        <v>#N/A</v>
      </c>
      <c r="AG39" s="233" t="e">
        <v>#N/A</v>
      </c>
      <c r="AH39" s="226" t="e">
        <v>#N/A</v>
      </c>
      <c r="AI39" s="217" t="e">
        <v>#N/A</v>
      </c>
      <c r="AJ39" s="217" t="e">
        <v>#N/A</v>
      </c>
      <c r="AK39" s="217" t="e">
        <v>#N/A</v>
      </c>
      <c r="AL39" s="217" t="e">
        <v>#N/A</v>
      </c>
      <c r="AM39" s="217" t="e">
        <v>#N/A</v>
      </c>
      <c r="AN39" s="218" t="e">
        <v>#N/A</v>
      </c>
      <c r="AO39" s="233" t="e">
        <v>#N/A</v>
      </c>
      <c r="AP39" s="226" t="e">
        <v>#N/A</v>
      </c>
      <c r="AQ39" s="217" t="e">
        <v>#N/A</v>
      </c>
      <c r="AR39" s="217" t="e">
        <v>#N/A</v>
      </c>
      <c r="AS39" s="217" t="e">
        <v>#N/A</v>
      </c>
      <c r="AT39" s="217" t="e">
        <v>#N/A</v>
      </c>
      <c r="AU39" s="217" t="e">
        <v>#N/A</v>
      </c>
      <c r="AV39" s="218" t="e">
        <v>#N/A</v>
      </c>
      <c r="AW39" s="233" t="e">
        <v>#N/A</v>
      </c>
    </row>
    <row r="40" spans="1:49" s="37" customFormat="1" x14ac:dyDescent="0.25">
      <c r="A40" s="255" t="s">
        <v>87</v>
      </c>
      <c r="B40" s="226" t="e">
        <v>#N/A</v>
      </c>
      <c r="C40" s="217">
        <v>0.33300000000000002</v>
      </c>
      <c r="D40" s="217" t="e">
        <v>#N/A</v>
      </c>
      <c r="E40" s="217" t="e">
        <v>#N/A</v>
      </c>
      <c r="F40" s="217" t="e">
        <v>#N/A</v>
      </c>
      <c r="G40" s="217" t="e">
        <v>#N/A</v>
      </c>
      <c r="H40" s="219">
        <v>0.125</v>
      </c>
      <c r="I40" s="234" t="e">
        <v>#N/A</v>
      </c>
      <c r="J40" s="226" t="e">
        <v>#N/A</v>
      </c>
      <c r="K40" s="217">
        <v>0.438</v>
      </c>
      <c r="L40" s="217" t="e">
        <v>#N/A</v>
      </c>
      <c r="M40" s="217" t="e">
        <v>#N/A</v>
      </c>
      <c r="N40" s="217" t="e">
        <v>#N/A</v>
      </c>
      <c r="O40" s="217" t="e">
        <v>#N/A</v>
      </c>
      <c r="P40" s="219">
        <v>0.33300000000000002</v>
      </c>
      <c r="Q40" s="234" t="e">
        <v>#N/A</v>
      </c>
      <c r="R40" s="226" t="e">
        <v>#N/A</v>
      </c>
      <c r="S40" s="217">
        <v>0.5</v>
      </c>
      <c r="T40" s="217">
        <v>0.6</v>
      </c>
      <c r="U40" s="217" t="e">
        <v>#N/A</v>
      </c>
      <c r="V40" s="217" t="e">
        <v>#N/A</v>
      </c>
      <c r="W40" s="217" t="e">
        <v>#N/A</v>
      </c>
      <c r="X40" s="219">
        <v>0.1</v>
      </c>
      <c r="Y40" s="234">
        <v>0.45</v>
      </c>
      <c r="Z40" s="226" t="e">
        <v>#N/A</v>
      </c>
      <c r="AA40" s="217">
        <v>0.316</v>
      </c>
      <c r="AB40" s="217">
        <v>0.46700000000000003</v>
      </c>
      <c r="AC40" s="217" t="e">
        <v>#N/A</v>
      </c>
      <c r="AD40" s="217" t="e">
        <v>#N/A</v>
      </c>
      <c r="AE40" s="217" t="e">
        <v>#N/A</v>
      </c>
      <c r="AF40" s="219">
        <v>0.27</v>
      </c>
      <c r="AG40" s="234" t="e">
        <v>#N/A</v>
      </c>
      <c r="AH40" s="226" t="e">
        <v>#N/A</v>
      </c>
      <c r="AI40" s="217">
        <v>0.308</v>
      </c>
      <c r="AJ40" s="217" t="e">
        <v>#N/A</v>
      </c>
      <c r="AK40" s="217" t="e">
        <v>#N/A</v>
      </c>
      <c r="AL40" s="217" t="e">
        <v>#N/A</v>
      </c>
      <c r="AM40" s="217" t="e">
        <v>#N/A</v>
      </c>
      <c r="AN40" s="219">
        <v>0.26300000000000001</v>
      </c>
      <c r="AO40" s="234">
        <v>0.4</v>
      </c>
      <c r="AP40" s="226" t="e">
        <v>#N/A</v>
      </c>
      <c r="AQ40" s="217">
        <v>0.33300000000000002</v>
      </c>
      <c r="AR40" s="217" t="e">
        <v>#N/A</v>
      </c>
      <c r="AS40" s="217" t="e">
        <v>#N/A</v>
      </c>
      <c r="AT40" s="217" t="e">
        <v>#N/A</v>
      </c>
      <c r="AU40" s="217" t="e">
        <v>#N/A</v>
      </c>
      <c r="AV40" s="219">
        <v>0.11799999999999999</v>
      </c>
      <c r="AW40" s="234">
        <v>0.33300000000000002</v>
      </c>
    </row>
    <row r="41" spans="1:49" s="37" customFormat="1" ht="30" x14ac:dyDescent="0.25">
      <c r="A41" s="255" t="s">
        <v>88</v>
      </c>
      <c r="B41" s="226" t="e">
        <v>#N/A</v>
      </c>
      <c r="C41" s="217">
        <v>1.4999999999999999E-2</v>
      </c>
      <c r="D41" s="217">
        <v>0.1</v>
      </c>
      <c r="E41" s="217" t="e">
        <v>#N/A</v>
      </c>
      <c r="F41" s="217" t="e">
        <v>#N/A</v>
      </c>
      <c r="G41" s="217" t="e">
        <v>#N/A</v>
      </c>
      <c r="H41" s="218">
        <v>0.03</v>
      </c>
      <c r="I41" s="233">
        <v>1.7000000000000001E-2</v>
      </c>
      <c r="J41" s="226">
        <v>4.7E-2</v>
      </c>
      <c r="K41" s="217">
        <v>1.4E-2</v>
      </c>
      <c r="L41" s="217">
        <v>5.5E-2</v>
      </c>
      <c r="M41" s="217">
        <v>5.2999999999999999E-2</v>
      </c>
      <c r="N41" s="217">
        <v>7.0999999999999994E-2</v>
      </c>
      <c r="O41" s="217" t="e">
        <v>#N/A</v>
      </c>
      <c r="P41" s="218">
        <v>4.2999999999999997E-2</v>
      </c>
      <c r="Q41" s="233">
        <v>0.01</v>
      </c>
      <c r="R41" s="226" t="e">
        <v>#N/A</v>
      </c>
      <c r="S41" s="217">
        <v>7.0000000000000001E-3</v>
      </c>
      <c r="T41" s="217">
        <v>3.6999999999999998E-2</v>
      </c>
      <c r="U41" s="217">
        <v>4.4999999999999998E-2</v>
      </c>
      <c r="V41" s="217" t="e">
        <v>#N/A</v>
      </c>
      <c r="W41" s="217" t="e">
        <v>#N/A</v>
      </c>
      <c r="X41" s="218">
        <v>1.2999999999999999E-2</v>
      </c>
      <c r="Y41" s="233">
        <v>0.01</v>
      </c>
      <c r="Z41" s="226">
        <v>0.104</v>
      </c>
      <c r="AA41" s="217">
        <v>4.0000000000000001E-3</v>
      </c>
      <c r="AB41" s="217">
        <v>3.3000000000000002E-2</v>
      </c>
      <c r="AC41" s="217" t="e">
        <v>#N/A</v>
      </c>
      <c r="AD41" s="217" t="e">
        <v>#N/A</v>
      </c>
      <c r="AE41" s="217" t="e">
        <v>#N/A</v>
      </c>
      <c r="AF41" s="218">
        <v>2.5999999999999999E-2</v>
      </c>
      <c r="AG41" s="233">
        <v>7.0000000000000001E-3</v>
      </c>
      <c r="AH41" s="226">
        <v>2.3E-2</v>
      </c>
      <c r="AI41" s="217">
        <v>8.0000000000000002E-3</v>
      </c>
      <c r="AJ41" s="217">
        <v>3.1E-2</v>
      </c>
      <c r="AK41" s="217" t="e">
        <v>#N/A</v>
      </c>
      <c r="AL41" s="217" t="e">
        <v>#N/A</v>
      </c>
      <c r="AM41" s="217" t="e">
        <v>#N/A</v>
      </c>
      <c r="AN41" s="218">
        <v>2.1000000000000001E-2</v>
      </c>
      <c r="AO41" s="233">
        <v>7.0000000000000001E-3</v>
      </c>
      <c r="AP41" s="226">
        <v>1.6E-2</v>
      </c>
      <c r="AQ41" s="217" t="e">
        <v>#N/A</v>
      </c>
      <c r="AR41" s="217">
        <v>1.4999999999999999E-2</v>
      </c>
      <c r="AS41" s="217" t="e">
        <v>#N/A</v>
      </c>
      <c r="AT41" s="217" t="e">
        <v>#N/A</v>
      </c>
      <c r="AU41" s="217" t="e">
        <v>#N/A</v>
      </c>
      <c r="AV41" s="218">
        <v>0.01</v>
      </c>
      <c r="AW41" s="233">
        <v>2E-3</v>
      </c>
    </row>
    <row r="42" spans="1:49" s="37" customFormat="1" x14ac:dyDescent="0.25">
      <c r="A42" s="255" t="s">
        <v>80</v>
      </c>
      <c r="B42" s="226" t="e">
        <v>#N/A</v>
      </c>
      <c r="C42" s="217" t="e">
        <v>#N/A</v>
      </c>
      <c r="D42" s="217" t="e">
        <v>#N/A</v>
      </c>
      <c r="E42" s="217" t="e">
        <v>#N/A</v>
      </c>
      <c r="F42" s="217" t="e">
        <v>#N/A</v>
      </c>
      <c r="G42" s="217" t="e">
        <v>#N/A</v>
      </c>
      <c r="H42" s="219" t="e">
        <v>#N/A</v>
      </c>
      <c r="I42" s="234" t="e">
        <v>#N/A</v>
      </c>
      <c r="J42" s="226" t="e">
        <v>#N/A</v>
      </c>
      <c r="K42" s="217" t="e">
        <v>#N/A</v>
      </c>
      <c r="L42" s="217" t="e">
        <v>#N/A</v>
      </c>
      <c r="M42" s="217" t="e">
        <v>#N/A</v>
      </c>
      <c r="N42" s="217" t="e">
        <v>#N/A</v>
      </c>
      <c r="O42" s="217" t="e">
        <v>#N/A</v>
      </c>
      <c r="P42" s="219" t="e">
        <v>#N/A</v>
      </c>
      <c r="Q42" s="234" t="e">
        <v>#N/A</v>
      </c>
      <c r="R42" s="226" t="e">
        <v>#N/A</v>
      </c>
      <c r="S42" s="217" t="e">
        <v>#N/A</v>
      </c>
      <c r="T42" s="217" t="e">
        <v>#N/A</v>
      </c>
      <c r="U42" s="217" t="e">
        <v>#N/A</v>
      </c>
      <c r="V42" s="217" t="e">
        <v>#N/A</v>
      </c>
      <c r="W42" s="217" t="e">
        <v>#N/A</v>
      </c>
      <c r="X42" s="219" t="e">
        <v>#N/A</v>
      </c>
      <c r="Y42" s="234" t="e">
        <v>#N/A</v>
      </c>
      <c r="Z42" s="226" t="e">
        <v>#N/A</v>
      </c>
      <c r="AA42" s="217">
        <v>0.02</v>
      </c>
      <c r="AB42" s="217">
        <v>3.2000000000000001E-2</v>
      </c>
      <c r="AC42" s="217" t="e">
        <v>#N/A</v>
      </c>
      <c r="AD42" s="217" t="e">
        <v>#N/A</v>
      </c>
      <c r="AE42" s="217" t="e">
        <v>#N/A</v>
      </c>
      <c r="AF42" s="219">
        <v>1.7000000000000001E-2</v>
      </c>
      <c r="AG42" s="234">
        <v>2.3E-2</v>
      </c>
      <c r="AH42" s="226">
        <v>7.0000000000000007E-2</v>
      </c>
      <c r="AI42" s="217">
        <v>2.3E-2</v>
      </c>
      <c r="AJ42" s="217">
        <v>0.04</v>
      </c>
      <c r="AK42" s="217" t="e">
        <v>#N/A</v>
      </c>
      <c r="AL42" s="217" t="e">
        <v>#N/A</v>
      </c>
      <c r="AM42" s="217" t="e">
        <v>#N/A</v>
      </c>
      <c r="AN42" s="219">
        <v>1.4E-2</v>
      </c>
      <c r="AO42" s="234">
        <v>3.9E-2</v>
      </c>
      <c r="AP42" s="226">
        <v>4.8000000000000001E-2</v>
      </c>
      <c r="AQ42" s="217">
        <v>2.1000000000000001E-2</v>
      </c>
      <c r="AR42" s="217">
        <v>6.0999999999999999E-2</v>
      </c>
      <c r="AS42" s="217" t="e">
        <v>#N/A</v>
      </c>
      <c r="AT42" s="217" t="e">
        <v>#N/A</v>
      </c>
      <c r="AU42" s="217" t="e">
        <v>#N/A</v>
      </c>
      <c r="AV42" s="219">
        <v>1.6E-2</v>
      </c>
      <c r="AW42" s="234">
        <v>4.2000000000000003E-2</v>
      </c>
    </row>
    <row r="43" spans="1:49" s="37" customFormat="1" x14ac:dyDescent="0.25">
      <c r="A43" s="244" t="s">
        <v>81</v>
      </c>
      <c r="B43" s="226" t="e">
        <v>#N/A</v>
      </c>
      <c r="C43" s="217" t="e">
        <v>#N/A</v>
      </c>
      <c r="D43" s="217" t="e">
        <v>#N/A</v>
      </c>
      <c r="E43" s="217" t="e">
        <v>#N/A</v>
      </c>
      <c r="F43" s="217" t="e">
        <v>#N/A</v>
      </c>
      <c r="G43" s="217" t="e">
        <v>#N/A</v>
      </c>
      <c r="H43" s="218" t="e">
        <v>#N/A</v>
      </c>
      <c r="I43" s="233" t="e">
        <v>#N/A</v>
      </c>
      <c r="J43" s="226" t="e">
        <v>#N/A</v>
      </c>
      <c r="K43" s="217" t="e">
        <v>#N/A</v>
      </c>
      <c r="L43" s="217" t="e">
        <v>#N/A</v>
      </c>
      <c r="M43" s="217" t="e">
        <v>#N/A</v>
      </c>
      <c r="N43" s="217" t="e">
        <v>#N/A</v>
      </c>
      <c r="O43" s="217" t="e">
        <v>#N/A</v>
      </c>
      <c r="P43" s="218" t="e">
        <v>#N/A</v>
      </c>
      <c r="Q43" s="233" t="e">
        <v>#N/A</v>
      </c>
      <c r="R43" s="226" t="e">
        <v>#N/A</v>
      </c>
      <c r="S43" s="217" t="e">
        <v>#N/A</v>
      </c>
      <c r="T43" s="217" t="e">
        <v>#N/A</v>
      </c>
      <c r="U43" s="217" t="e">
        <v>#N/A</v>
      </c>
      <c r="V43" s="217" t="e">
        <v>#N/A</v>
      </c>
      <c r="W43" s="217" t="e">
        <v>#N/A</v>
      </c>
      <c r="X43" s="218" t="e">
        <v>#N/A</v>
      </c>
      <c r="Y43" s="233" t="e">
        <v>#N/A</v>
      </c>
      <c r="Z43" s="226" t="e">
        <v>#N/A</v>
      </c>
      <c r="AA43" s="217" t="e">
        <v>#N/A</v>
      </c>
      <c r="AB43" s="217" t="e">
        <v>#N/A</v>
      </c>
      <c r="AC43" s="217" t="e">
        <v>#N/A</v>
      </c>
      <c r="AD43" s="217" t="e">
        <v>#N/A</v>
      </c>
      <c r="AE43" s="217" t="e">
        <v>#N/A</v>
      </c>
      <c r="AF43" s="218" t="e">
        <v>#N/A</v>
      </c>
      <c r="AG43" s="233" t="e">
        <v>#N/A</v>
      </c>
      <c r="AH43" s="226" t="e">
        <v>#N/A</v>
      </c>
      <c r="AI43" s="217" t="e">
        <v>#N/A</v>
      </c>
      <c r="AJ43" s="217" t="e">
        <v>#N/A</v>
      </c>
      <c r="AK43" s="217" t="e">
        <v>#N/A</v>
      </c>
      <c r="AL43" s="217" t="e">
        <v>#N/A</v>
      </c>
      <c r="AM43" s="217" t="e">
        <v>#N/A</v>
      </c>
      <c r="AN43" s="218" t="e">
        <v>#N/A</v>
      </c>
      <c r="AO43" s="233" t="e">
        <v>#N/A</v>
      </c>
      <c r="AP43" s="226" t="e">
        <v>#N/A</v>
      </c>
      <c r="AQ43" s="217" t="e">
        <v>#N/A</v>
      </c>
      <c r="AR43" s="217" t="e">
        <v>#N/A</v>
      </c>
      <c r="AS43" s="217" t="e">
        <v>#N/A</v>
      </c>
      <c r="AT43" s="217" t="e">
        <v>#N/A</v>
      </c>
      <c r="AU43" s="217" t="e">
        <v>#N/A</v>
      </c>
      <c r="AV43" s="218" t="e">
        <v>#N/A</v>
      </c>
      <c r="AW43" s="233" t="e">
        <v>#N/A</v>
      </c>
    </row>
    <row r="44" spans="1:49" s="37" customFormat="1" ht="30" x14ac:dyDescent="0.25">
      <c r="A44" s="256" t="s">
        <v>89</v>
      </c>
      <c r="B44" s="226" t="e">
        <v>#N/A</v>
      </c>
      <c r="C44" s="217">
        <v>0.46700000000000003</v>
      </c>
      <c r="D44" s="217" t="e">
        <v>#N/A</v>
      </c>
      <c r="E44" s="217" t="e">
        <v>#N/A</v>
      </c>
      <c r="F44" s="217" t="e">
        <v>#N/A</v>
      </c>
      <c r="G44" s="217" t="e">
        <v>#N/A</v>
      </c>
      <c r="H44" s="217">
        <v>0.5</v>
      </c>
      <c r="I44" s="227" t="e">
        <v>#N/A</v>
      </c>
      <c r="J44" s="226" t="e">
        <v>#N/A</v>
      </c>
      <c r="K44" s="217">
        <v>0.4</v>
      </c>
      <c r="L44" s="217" t="e">
        <v>#N/A</v>
      </c>
      <c r="M44" s="217" t="e">
        <v>#N/A</v>
      </c>
      <c r="N44" s="217" t="e">
        <v>#N/A</v>
      </c>
      <c r="O44" s="217" t="e">
        <v>#N/A</v>
      </c>
      <c r="P44" s="217">
        <v>0.48299999999999998</v>
      </c>
      <c r="Q44" s="227" t="e">
        <v>#N/A</v>
      </c>
      <c r="R44" s="226" t="e">
        <v>#N/A</v>
      </c>
      <c r="S44" s="217">
        <v>0.23499999999999999</v>
      </c>
      <c r="T44" s="217">
        <v>0.36399999999999999</v>
      </c>
      <c r="U44" s="217" t="e">
        <v>#N/A</v>
      </c>
      <c r="V44" s="217" t="e">
        <v>#N/A</v>
      </c>
      <c r="W44" s="217" t="e">
        <v>#N/A</v>
      </c>
      <c r="X44" s="217">
        <v>0.34799999999999998</v>
      </c>
      <c r="Y44" s="227">
        <v>0.308</v>
      </c>
      <c r="Z44" s="226" t="e">
        <v>#N/A</v>
      </c>
      <c r="AA44" s="217">
        <v>0.6</v>
      </c>
      <c r="AB44" s="217">
        <v>0.81299999999999994</v>
      </c>
      <c r="AC44" s="217" t="e">
        <v>#N/A</v>
      </c>
      <c r="AD44" s="217" t="e">
        <v>#N/A</v>
      </c>
      <c r="AE44" s="217" t="e">
        <v>#N/A</v>
      </c>
      <c r="AF44" s="217">
        <v>0.67500000000000004</v>
      </c>
      <c r="AG44" s="227">
        <v>0.57099999999999995</v>
      </c>
      <c r="AH44" s="226" t="e">
        <v>#N/A</v>
      </c>
      <c r="AI44" s="217">
        <v>0.71399999999999997</v>
      </c>
      <c r="AJ44" s="217" t="e">
        <v>#N/A</v>
      </c>
      <c r="AK44" s="217" t="e">
        <v>#N/A</v>
      </c>
      <c r="AL44" s="217" t="e">
        <v>#N/A</v>
      </c>
      <c r="AM44" s="217" t="e">
        <v>#N/A</v>
      </c>
      <c r="AN44" s="217">
        <v>0.7</v>
      </c>
      <c r="AO44" s="227">
        <v>0.7</v>
      </c>
      <c r="AP44" s="226" t="e">
        <v>#N/A</v>
      </c>
      <c r="AQ44" s="217">
        <v>0.53800000000000003</v>
      </c>
      <c r="AR44" s="217" t="e">
        <v>#N/A</v>
      </c>
      <c r="AS44" s="217" t="e">
        <v>#N/A</v>
      </c>
      <c r="AT44" s="217" t="e">
        <v>#N/A</v>
      </c>
      <c r="AU44" s="217" t="e">
        <v>#N/A</v>
      </c>
      <c r="AV44" s="217">
        <v>0.42899999999999999</v>
      </c>
      <c r="AW44" s="227">
        <v>0.53300000000000003</v>
      </c>
    </row>
    <row r="45" spans="1:49" s="37" customFormat="1" ht="30" x14ac:dyDescent="0.25">
      <c r="A45" s="256" t="s">
        <v>90</v>
      </c>
      <c r="B45" s="226" t="e">
        <v>#N/A</v>
      </c>
      <c r="C45" s="217">
        <v>0.25</v>
      </c>
      <c r="D45" s="217" t="e">
        <v>#N/A</v>
      </c>
      <c r="E45" s="217" t="e">
        <v>#N/A</v>
      </c>
      <c r="F45" s="217" t="e">
        <v>#N/A</v>
      </c>
      <c r="G45" s="217" t="e">
        <v>#N/A</v>
      </c>
      <c r="H45" s="218">
        <v>0.23499999999999999</v>
      </c>
      <c r="I45" s="233" t="e">
        <v>#N/A</v>
      </c>
      <c r="J45" s="226" t="e">
        <v>#N/A</v>
      </c>
      <c r="K45" s="217">
        <v>0.438</v>
      </c>
      <c r="L45" s="217" t="e">
        <v>#N/A</v>
      </c>
      <c r="M45" s="217" t="e">
        <v>#N/A</v>
      </c>
      <c r="N45" s="217" t="e">
        <v>#N/A</v>
      </c>
      <c r="O45" s="217" t="e">
        <v>#N/A</v>
      </c>
      <c r="P45" s="218">
        <v>0.34499999999999997</v>
      </c>
      <c r="Q45" s="233" t="e">
        <v>#N/A</v>
      </c>
      <c r="R45" s="226">
        <v>0.27300000000000002</v>
      </c>
      <c r="S45" s="217">
        <v>9.5000000000000001E-2</v>
      </c>
      <c r="T45" s="217">
        <v>0.38500000000000001</v>
      </c>
      <c r="U45" s="217" t="e">
        <v>#N/A</v>
      </c>
      <c r="V45" s="217" t="e">
        <v>#N/A</v>
      </c>
      <c r="W45" s="217" t="e">
        <v>#N/A</v>
      </c>
      <c r="X45" s="218">
        <v>0.17199999999999999</v>
      </c>
      <c r="Y45" s="233">
        <v>0.26900000000000002</v>
      </c>
      <c r="Z45" s="226" t="e">
        <v>#N/A</v>
      </c>
      <c r="AA45" s="217">
        <v>8.5999999999999993E-2</v>
      </c>
      <c r="AB45" s="217">
        <v>0.17599999999999999</v>
      </c>
      <c r="AC45" s="217" t="e">
        <v>#N/A</v>
      </c>
      <c r="AD45" s="217" t="e">
        <v>#N/A</v>
      </c>
      <c r="AE45" s="217" t="e">
        <v>#N/A</v>
      </c>
      <c r="AF45" s="218">
        <v>0.13500000000000001</v>
      </c>
      <c r="AG45" s="233" t="e">
        <v>#N/A</v>
      </c>
      <c r="AH45" s="226" t="e">
        <v>#N/A</v>
      </c>
      <c r="AI45" s="217">
        <v>0.214</v>
      </c>
      <c r="AJ45" s="217" t="e">
        <v>#N/A</v>
      </c>
      <c r="AK45" s="217" t="e">
        <v>#N/A</v>
      </c>
      <c r="AL45" s="217" t="e">
        <v>#N/A</v>
      </c>
      <c r="AM45" s="217" t="e">
        <v>#N/A</v>
      </c>
      <c r="AN45" s="218">
        <v>0.1</v>
      </c>
      <c r="AO45" s="233">
        <v>0.2</v>
      </c>
      <c r="AP45" s="226" t="e">
        <v>#N/A</v>
      </c>
      <c r="AQ45" s="217">
        <v>0.154</v>
      </c>
      <c r="AR45" s="217" t="e">
        <v>#N/A</v>
      </c>
      <c r="AS45" s="217" t="e">
        <v>#N/A</v>
      </c>
      <c r="AT45" s="217" t="e">
        <v>#N/A</v>
      </c>
      <c r="AU45" s="217" t="e">
        <v>#N/A</v>
      </c>
      <c r="AV45" s="218">
        <v>0.15</v>
      </c>
      <c r="AW45" s="233">
        <v>0.28599999999999998</v>
      </c>
    </row>
    <row r="46" spans="1:49" s="84" customFormat="1" ht="30.75" thickBot="1" x14ac:dyDescent="0.3">
      <c r="A46" s="257" t="s">
        <v>91</v>
      </c>
      <c r="B46" s="258" t="e">
        <v>#N/A</v>
      </c>
      <c r="C46" s="259" t="e">
        <v>#N/A</v>
      </c>
      <c r="D46" s="259" t="e">
        <v>#N/A</v>
      </c>
      <c r="E46" s="259" t="e">
        <v>#N/A</v>
      </c>
      <c r="F46" s="259" t="e">
        <v>#N/A</v>
      </c>
      <c r="G46" s="259" t="e">
        <v>#N/A</v>
      </c>
      <c r="H46" s="259" t="e">
        <v>#N/A</v>
      </c>
      <c r="I46" s="260" t="e">
        <v>#N/A</v>
      </c>
      <c r="J46" s="258" t="e">
        <v>#N/A</v>
      </c>
      <c r="K46" s="259" t="e">
        <v>#N/A</v>
      </c>
      <c r="L46" s="259" t="e">
        <v>#N/A</v>
      </c>
      <c r="M46" s="259" t="e">
        <v>#N/A</v>
      </c>
      <c r="N46" s="259" t="e">
        <v>#N/A</v>
      </c>
      <c r="O46" s="259" t="e">
        <v>#N/A</v>
      </c>
      <c r="P46" s="259" t="e">
        <v>#N/A</v>
      </c>
      <c r="Q46" s="260" t="e">
        <v>#N/A</v>
      </c>
      <c r="R46" s="258" t="e">
        <v>#N/A</v>
      </c>
      <c r="S46" s="259" t="e">
        <v>#N/A</v>
      </c>
      <c r="T46" s="259" t="e">
        <v>#N/A</v>
      </c>
      <c r="U46" s="259" t="e">
        <v>#N/A</v>
      </c>
      <c r="V46" s="259" t="e">
        <v>#N/A</v>
      </c>
      <c r="W46" s="259" t="e">
        <v>#N/A</v>
      </c>
      <c r="X46" s="259" t="e">
        <v>#N/A</v>
      </c>
      <c r="Y46" s="260" t="e">
        <v>#N/A</v>
      </c>
      <c r="Z46" s="258" t="e">
        <v>#N/A</v>
      </c>
      <c r="AA46" s="259" t="e">
        <v>#N/A</v>
      </c>
      <c r="AB46" s="259" t="e">
        <v>#N/A</v>
      </c>
      <c r="AC46" s="259" t="e">
        <v>#N/A</v>
      </c>
      <c r="AD46" s="259" t="e">
        <v>#N/A</v>
      </c>
      <c r="AE46" s="259" t="e">
        <v>#N/A</v>
      </c>
      <c r="AF46" s="259" t="e">
        <v>#N/A</v>
      </c>
      <c r="AG46" s="260" t="e">
        <v>#N/A</v>
      </c>
      <c r="AH46" s="258" t="e">
        <v>#N/A</v>
      </c>
      <c r="AI46" s="259" t="e">
        <v>#N/A</v>
      </c>
      <c r="AJ46" s="259" t="e">
        <v>#N/A</v>
      </c>
      <c r="AK46" s="259" t="e">
        <v>#N/A</v>
      </c>
      <c r="AL46" s="259" t="e">
        <v>#N/A</v>
      </c>
      <c r="AM46" s="259" t="e">
        <v>#N/A</v>
      </c>
      <c r="AN46" s="259" t="e">
        <v>#N/A</v>
      </c>
      <c r="AO46" s="260" t="e">
        <v>#N/A</v>
      </c>
      <c r="AP46" s="258" t="e">
        <v>#N/A</v>
      </c>
      <c r="AQ46" s="259" t="e">
        <v>#N/A</v>
      </c>
      <c r="AR46" s="259" t="e">
        <v>#N/A</v>
      </c>
      <c r="AS46" s="259" t="e">
        <v>#N/A</v>
      </c>
      <c r="AT46" s="259" t="e">
        <v>#N/A</v>
      </c>
      <c r="AU46" s="259" t="e">
        <v>#N/A</v>
      </c>
      <c r="AV46" s="259" t="e">
        <v>#N/A</v>
      </c>
      <c r="AW46" s="260" t="e">
        <v>#N/A</v>
      </c>
    </row>
    <row r="47" spans="1:49" s="147" customFormat="1" x14ac:dyDescent="0.25">
      <c r="A47" s="239" t="s">
        <v>99</v>
      </c>
      <c r="B47" s="247">
        <v>0.21299999999999999</v>
      </c>
      <c r="C47" s="248">
        <v>0.371</v>
      </c>
      <c r="D47" s="248">
        <v>0.377</v>
      </c>
      <c r="E47" s="248">
        <v>0.34599999999999997</v>
      </c>
      <c r="F47" s="248">
        <v>0.5</v>
      </c>
      <c r="G47" s="248" t="e">
        <v>#N/A</v>
      </c>
      <c r="H47" s="242">
        <v>0.35399999999999998</v>
      </c>
      <c r="I47" s="249">
        <v>0.36399999999999999</v>
      </c>
      <c r="J47" s="247">
        <v>0.377</v>
      </c>
      <c r="K47" s="248">
        <v>0.35399999999999998</v>
      </c>
      <c r="L47" s="248">
        <v>0.30299999999999999</v>
      </c>
      <c r="M47" s="248">
        <v>0.44</v>
      </c>
      <c r="N47" s="248">
        <v>0.4</v>
      </c>
      <c r="O47" s="248" t="e">
        <v>#N/A</v>
      </c>
      <c r="P47" s="242">
        <v>0.29299999999999998</v>
      </c>
      <c r="Q47" s="249">
        <v>0.439</v>
      </c>
      <c r="R47" s="247">
        <v>0.34599999999999997</v>
      </c>
      <c r="S47" s="248">
        <v>0.371</v>
      </c>
      <c r="T47" s="248">
        <v>0.39800000000000002</v>
      </c>
      <c r="U47" s="248">
        <v>0.37</v>
      </c>
      <c r="V47" s="248">
        <v>0.33300000000000002</v>
      </c>
      <c r="W47" s="248">
        <v>0.27300000000000002</v>
      </c>
      <c r="X47" s="242">
        <v>0.34300000000000003</v>
      </c>
      <c r="Y47" s="249">
        <v>0.42099999999999999</v>
      </c>
      <c r="Z47" s="247">
        <v>0.28599999999999998</v>
      </c>
      <c r="AA47" s="248">
        <v>0.42199999999999999</v>
      </c>
      <c r="AB47" s="248">
        <v>0.35199999999999998</v>
      </c>
      <c r="AC47" s="248">
        <v>0.48399999999999999</v>
      </c>
      <c r="AD47" s="248">
        <v>0.33300000000000002</v>
      </c>
      <c r="AE47" s="248">
        <v>0.4</v>
      </c>
      <c r="AF47" s="242">
        <v>0.33300000000000002</v>
      </c>
      <c r="AG47" s="249">
        <v>0.47299999999999998</v>
      </c>
      <c r="AH47" s="247">
        <v>0.33300000000000002</v>
      </c>
      <c r="AI47" s="248">
        <v>0.371</v>
      </c>
      <c r="AJ47" s="248">
        <v>0.35599999999999998</v>
      </c>
      <c r="AK47" s="248">
        <v>0.42299999999999999</v>
      </c>
      <c r="AL47" s="248">
        <v>0.35699999999999998</v>
      </c>
      <c r="AM47" s="248" t="e">
        <v>#N/A</v>
      </c>
      <c r="AN47" s="242">
        <v>0.29799999999999999</v>
      </c>
      <c r="AO47" s="249">
        <v>0.41399999999999998</v>
      </c>
      <c r="AP47" s="247">
        <v>0.221</v>
      </c>
      <c r="AQ47" s="248">
        <v>0.35699999999999998</v>
      </c>
      <c r="AR47" s="248">
        <v>0.40899999999999997</v>
      </c>
      <c r="AS47" s="248">
        <v>0.42899999999999999</v>
      </c>
      <c r="AT47" s="248">
        <v>0.222</v>
      </c>
      <c r="AU47" s="248">
        <v>0.27300000000000002</v>
      </c>
      <c r="AV47" s="242">
        <v>0.33800000000000002</v>
      </c>
      <c r="AW47" s="249">
        <v>0.39900000000000002</v>
      </c>
    </row>
    <row r="48" spans="1:49" s="37" customFormat="1" x14ac:dyDescent="0.25">
      <c r="A48" s="244" t="s">
        <v>100</v>
      </c>
      <c r="B48" s="224" t="e">
        <v>#N/A</v>
      </c>
      <c r="C48" s="216" t="e">
        <v>#N/A</v>
      </c>
      <c r="D48" s="216" t="e">
        <v>#N/A</v>
      </c>
      <c r="E48" s="216" t="e">
        <v>#N/A</v>
      </c>
      <c r="F48" s="216" t="e">
        <v>#N/A</v>
      </c>
      <c r="G48" s="216" t="e">
        <v>#N/A</v>
      </c>
      <c r="H48" s="216" t="e">
        <v>#N/A</v>
      </c>
      <c r="I48" s="225" t="e">
        <v>#N/A</v>
      </c>
      <c r="J48" s="224">
        <v>9.4E-2</v>
      </c>
      <c r="K48" s="216">
        <v>0.153</v>
      </c>
      <c r="L48" s="216">
        <v>0.193</v>
      </c>
      <c r="M48" s="216">
        <v>0.2</v>
      </c>
      <c r="N48" s="216">
        <v>0.25</v>
      </c>
      <c r="O48" s="216" t="e">
        <v>#N/A</v>
      </c>
      <c r="P48" s="216">
        <v>9.2999999999999999E-2</v>
      </c>
      <c r="Q48" s="225">
        <v>0.24099999999999999</v>
      </c>
      <c r="R48" s="224">
        <v>0.21199999999999999</v>
      </c>
      <c r="S48" s="216">
        <v>0.20799999999999999</v>
      </c>
      <c r="T48" s="216">
        <v>0.255</v>
      </c>
      <c r="U48" s="216">
        <v>0.222</v>
      </c>
      <c r="V48" s="216" t="e">
        <v>#N/A</v>
      </c>
      <c r="W48" s="216">
        <v>9.0999999999999998E-2</v>
      </c>
      <c r="X48" s="216">
        <v>0.129</v>
      </c>
      <c r="Y48" s="225">
        <v>0.28999999999999998</v>
      </c>
      <c r="Z48" s="224">
        <v>0.122</v>
      </c>
      <c r="AA48" s="216">
        <v>0.20499999999999999</v>
      </c>
      <c r="AB48" s="216">
        <v>0.214</v>
      </c>
      <c r="AC48" s="216">
        <v>0.22600000000000001</v>
      </c>
      <c r="AD48" s="216">
        <v>6.7000000000000004E-2</v>
      </c>
      <c r="AE48" s="216">
        <v>0.2</v>
      </c>
      <c r="AF48" s="216">
        <v>9.7000000000000003E-2</v>
      </c>
      <c r="AG48" s="225">
        <v>0.30399999999999999</v>
      </c>
      <c r="AH48" s="224">
        <v>0.185</v>
      </c>
      <c r="AI48" s="216">
        <v>0.191</v>
      </c>
      <c r="AJ48" s="216">
        <v>0.22</v>
      </c>
      <c r="AK48" s="216">
        <v>0.23100000000000001</v>
      </c>
      <c r="AL48" s="216">
        <v>0.28599999999999998</v>
      </c>
      <c r="AM48" s="216" t="e">
        <v>#N/A</v>
      </c>
      <c r="AN48" s="216">
        <v>0.109</v>
      </c>
      <c r="AO48" s="225">
        <v>0.27</v>
      </c>
      <c r="AP48" s="224">
        <v>0.19500000000000001</v>
      </c>
      <c r="AQ48" s="216">
        <v>0.19600000000000001</v>
      </c>
      <c r="AR48" s="216">
        <v>0.24299999999999999</v>
      </c>
      <c r="AS48" s="216">
        <v>0.23100000000000001</v>
      </c>
      <c r="AT48" s="216">
        <v>0.111</v>
      </c>
      <c r="AU48" s="216">
        <v>8.3000000000000004E-2</v>
      </c>
      <c r="AV48" s="216">
        <v>0.114</v>
      </c>
      <c r="AW48" s="225">
        <v>0.29499999999999998</v>
      </c>
    </row>
    <row r="49" spans="1:49" s="37" customFormat="1" x14ac:dyDescent="0.25">
      <c r="A49" s="244" t="s">
        <v>101</v>
      </c>
      <c r="B49" s="224">
        <v>0.85199999999999998</v>
      </c>
      <c r="C49" s="216">
        <v>0.82699999999999996</v>
      </c>
      <c r="D49" s="216">
        <v>0.89600000000000002</v>
      </c>
      <c r="E49" s="216">
        <v>0.84599999999999997</v>
      </c>
      <c r="F49" s="216">
        <v>0.90600000000000003</v>
      </c>
      <c r="G49" s="216" t="e">
        <v>#N/A</v>
      </c>
      <c r="H49" s="215">
        <v>0.875</v>
      </c>
      <c r="I49" s="221">
        <v>0.80800000000000005</v>
      </c>
      <c r="J49" s="224">
        <v>0.71699999999999997</v>
      </c>
      <c r="K49" s="216">
        <v>0.67</v>
      </c>
      <c r="L49" s="216">
        <v>0.752</v>
      </c>
      <c r="M49" s="216">
        <v>0.70799999999999996</v>
      </c>
      <c r="N49" s="216">
        <v>0.75</v>
      </c>
      <c r="O49" s="216" t="e">
        <v>#N/A</v>
      </c>
      <c r="P49" s="215">
        <v>0.70599999999999996</v>
      </c>
      <c r="Q49" s="221">
        <v>0.68400000000000005</v>
      </c>
      <c r="R49" s="224">
        <v>0.68500000000000005</v>
      </c>
      <c r="S49" s="216">
        <v>0.59399999999999997</v>
      </c>
      <c r="T49" s="216">
        <v>0.63500000000000001</v>
      </c>
      <c r="U49" s="216">
        <v>0.61499999999999999</v>
      </c>
      <c r="V49" s="216">
        <v>0.66700000000000004</v>
      </c>
      <c r="W49" s="216">
        <v>0.5</v>
      </c>
      <c r="X49" s="215">
        <v>0.62</v>
      </c>
      <c r="Y49" s="221">
        <v>0.621</v>
      </c>
      <c r="Z49" s="224">
        <v>0.65300000000000002</v>
      </c>
      <c r="AA49" s="216">
        <v>0.59899999999999998</v>
      </c>
      <c r="AB49" s="216">
        <v>0.62</v>
      </c>
      <c r="AC49" s="216">
        <v>0.56699999999999995</v>
      </c>
      <c r="AD49" s="216">
        <v>0.625</v>
      </c>
      <c r="AE49" s="216">
        <v>0.7</v>
      </c>
      <c r="AF49" s="215">
        <v>0.58099999999999996</v>
      </c>
      <c r="AG49" s="221">
        <v>0.59299999999999997</v>
      </c>
      <c r="AH49" s="224">
        <v>0.745</v>
      </c>
      <c r="AI49" s="216">
        <v>0.57999999999999996</v>
      </c>
      <c r="AJ49" s="216">
        <v>0.58099999999999996</v>
      </c>
      <c r="AK49" s="216">
        <v>0.74099999999999999</v>
      </c>
      <c r="AL49" s="216">
        <v>0.57099999999999995</v>
      </c>
      <c r="AM49" s="216" t="e">
        <v>#N/A</v>
      </c>
      <c r="AN49" s="215">
        <v>0.61499999999999999</v>
      </c>
      <c r="AO49" s="221">
        <v>0.58199999999999996</v>
      </c>
      <c r="AP49" s="224">
        <v>0.54500000000000004</v>
      </c>
      <c r="AQ49" s="216">
        <v>0.54800000000000004</v>
      </c>
      <c r="AR49" s="216">
        <v>0.63100000000000001</v>
      </c>
      <c r="AS49" s="216">
        <v>0.46200000000000002</v>
      </c>
      <c r="AT49" s="216">
        <v>0.35299999999999998</v>
      </c>
      <c r="AU49" s="216">
        <v>0.69199999999999995</v>
      </c>
      <c r="AV49" s="215">
        <v>0.54800000000000004</v>
      </c>
      <c r="AW49" s="221">
        <v>0.56499999999999995</v>
      </c>
    </row>
    <row r="50" spans="1:49" s="37" customFormat="1" x14ac:dyDescent="0.25">
      <c r="A50" s="244" t="s">
        <v>102</v>
      </c>
      <c r="B50" s="224">
        <v>0.21299999999999999</v>
      </c>
      <c r="C50" s="216">
        <v>0.224</v>
      </c>
      <c r="D50" s="216">
        <v>0.38100000000000001</v>
      </c>
      <c r="E50" s="216">
        <v>0.222</v>
      </c>
      <c r="F50" s="216">
        <v>0.36399999999999999</v>
      </c>
      <c r="G50" s="216" t="e">
        <v>#N/A</v>
      </c>
      <c r="H50" s="214">
        <v>0.23300000000000001</v>
      </c>
      <c r="I50" s="223">
        <v>0.28299999999999997</v>
      </c>
      <c r="J50" s="224">
        <v>0.22600000000000001</v>
      </c>
      <c r="K50" s="216">
        <v>0.17499999999999999</v>
      </c>
      <c r="L50" s="216">
        <v>0.22900000000000001</v>
      </c>
      <c r="M50" s="216">
        <v>0.2</v>
      </c>
      <c r="N50" s="216">
        <v>0.28599999999999998</v>
      </c>
      <c r="O50" s="216" t="e">
        <v>#N/A</v>
      </c>
      <c r="P50" s="214">
        <v>0.185</v>
      </c>
      <c r="Q50" s="223">
        <v>0.217</v>
      </c>
      <c r="R50" s="224">
        <v>0.27300000000000002</v>
      </c>
      <c r="S50" s="216">
        <v>0.182</v>
      </c>
      <c r="T50" s="216">
        <v>0.23100000000000001</v>
      </c>
      <c r="U50" s="216">
        <v>0.26900000000000002</v>
      </c>
      <c r="V50" s="216">
        <v>0.16700000000000001</v>
      </c>
      <c r="W50" s="216">
        <v>0.1</v>
      </c>
      <c r="X50" s="214">
        <v>0.13200000000000001</v>
      </c>
      <c r="Y50" s="223">
        <v>0.27200000000000002</v>
      </c>
      <c r="Z50" s="224">
        <v>0.16300000000000001</v>
      </c>
      <c r="AA50" s="216">
        <v>0.154</v>
      </c>
      <c r="AB50" s="216">
        <v>0.24099999999999999</v>
      </c>
      <c r="AC50" s="216">
        <v>0.22600000000000001</v>
      </c>
      <c r="AD50" s="216">
        <v>0.125</v>
      </c>
      <c r="AE50" s="216">
        <v>0.1</v>
      </c>
      <c r="AF50" s="214">
        <v>0.122</v>
      </c>
      <c r="AG50" s="223">
        <v>0.217</v>
      </c>
      <c r="AH50" s="224">
        <v>0.19600000000000001</v>
      </c>
      <c r="AI50" s="216">
        <v>0.13900000000000001</v>
      </c>
      <c r="AJ50" s="216">
        <v>0.19</v>
      </c>
      <c r="AK50" s="216">
        <v>0.308</v>
      </c>
      <c r="AL50" s="216">
        <v>0.14299999999999999</v>
      </c>
      <c r="AM50" s="216" t="e">
        <v>#N/A</v>
      </c>
      <c r="AN50" s="214">
        <v>0.124</v>
      </c>
      <c r="AO50" s="223">
        <v>0.19600000000000001</v>
      </c>
      <c r="AP50" s="224">
        <v>0.16700000000000001</v>
      </c>
      <c r="AQ50" s="216">
        <v>0.13500000000000001</v>
      </c>
      <c r="AR50" s="216">
        <v>0.17799999999999999</v>
      </c>
      <c r="AS50" s="216">
        <v>0.14299999999999999</v>
      </c>
      <c r="AT50" s="216">
        <v>0.222</v>
      </c>
      <c r="AU50" s="216">
        <v>7.6999999999999999E-2</v>
      </c>
      <c r="AV50" s="214">
        <v>0.129</v>
      </c>
      <c r="AW50" s="223">
        <v>0.185</v>
      </c>
    </row>
    <row r="51" spans="1:49" s="37" customFormat="1" x14ac:dyDescent="0.25">
      <c r="A51" s="244" t="s">
        <v>103</v>
      </c>
      <c r="B51" s="224">
        <v>0.377</v>
      </c>
      <c r="C51" s="216">
        <v>0.33200000000000002</v>
      </c>
      <c r="D51" s="216">
        <v>0.41699999999999998</v>
      </c>
      <c r="E51" s="216">
        <v>0.29599999999999999</v>
      </c>
      <c r="F51" s="216">
        <v>0.45500000000000002</v>
      </c>
      <c r="G51" s="216" t="e">
        <v>#N/A</v>
      </c>
      <c r="H51" s="215">
        <v>0.317</v>
      </c>
      <c r="I51" s="221">
        <v>0.40100000000000002</v>
      </c>
      <c r="J51" s="224">
        <v>0.46200000000000002</v>
      </c>
      <c r="K51" s="216">
        <v>0.29799999999999999</v>
      </c>
      <c r="L51" s="216">
        <v>0.44</v>
      </c>
      <c r="M51" s="216">
        <v>0.33300000000000002</v>
      </c>
      <c r="N51" s="216">
        <v>0.25</v>
      </c>
      <c r="O51" s="216" t="e">
        <v>#N/A</v>
      </c>
      <c r="P51" s="215">
        <v>0.27500000000000002</v>
      </c>
      <c r="Q51" s="221">
        <v>0.41199999999999998</v>
      </c>
      <c r="R51" s="224">
        <v>0.34499999999999997</v>
      </c>
      <c r="S51" s="216">
        <v>0.26400000000000001</v>
      </c>
      <c r="T51" s="216">
        <v>0.42699999999999999</v>
      </c>
      <c r="U51" s="216">
        <v>0.34599999999999997</v>
      </c>
      <c r="V51" s="216">
        <v>0.25</v>
      </c>
      <c r="W51" s="216">
        <v>0.1</v>
      </c>
      <c r="X51" s="215">
        <v>0.214</v>
      </c>
      <c r="Y51" s="221">
        <v>0.379</v>
      </c>
      <c r="Z51" s="224">
        <v>0.17</v>
      </c>
      <c r="AA51" s="216">
        <v>0.252</v>
      </c>
      <c r="AB51" s="216">
        <v>0.39600000000000002</v>
      </c>
      <c r="AC51" s="216">
        <v>0.32300000000000001</v>
      </c>
      <c r="AD51" s="216">
        <v>0.25</v>
      </c>
      <c r="AE51" s="216">
        <v>0.3</v>
      </c>
      <c r="AF51" s="215">
        <v>0.19</v>
      </c>
      <c r="AG51" s="221">
        <v>0.36099999999999999</v>
      </c>
      <c r="AH51" s="224">
        <v>0.30399999999999999</v>
      </c>
      <c r="AI51" s="216">
        <v>0.24399999999999999</v>
      </c>
      <c r="AJ51" s="216">
        <v>0.29599999999999999</v>
      </c>
      <c r="AK51" s="216">
        <v>0.33300000000000002</v>
      </c>
      <c r="AL51" s="216">
        <v>0.28599999999999998</v>
      </c>
      <c r="AM51" s="216" t="e">
        <v>#N/A</v>
      </c>
      <c r="AN51" s="215">
        <v>0.17100000000000001</v>
      </c>
      <c r="AO51" s="221">
        <v>0.34</v>
      </c>
      <c r="AP51" s="224">
        <v>0.33300000000000002</v>
      </c>
      <c r="AQ51" s="216">
        <v>0.22700000000000001</v>
      </c>
      <c r="AR51" s="216">
        <v>0.25</v>
      </c>
      <c r="AS51" s="216">
        <v>0.23100000000000001</v>
      </c>
      <c r="AT51" s="216">
        <v>0.33300000000000002</v>
      </c>
      <c r="AU51" s="216">
        <v>0.154</v>
      </c>
      <c r="AV51" s="215">
        <v>0.20899999999999999</v>
      </c>
      <c r="AW51" s="221">
        <v>0.30099999999999999</v>
      </c>
    </row>
    <row r="52" spans="1:49" s="37" customFormat="1" x14ac:dyDescent="0.25">
      <c r="A52" s="244" t="s">
        <v>117</v>
      </c>
      <c r="B52" s="224">
        <v>4.9000000000000002E-2</v>
      </c>
      <c r="C52" s="216">
        <v>7.3999999999999996E-2</v>
      </c>
      <c r="D52" s="216">
        <v>7.0000000000000007E-2</v>
      </c>
      <c r="E52" s="216">
        <v>0.111</v>
      </c>
      <c r="F52" s="216">
        <v>9.0999999999999998E-2</v>
      </c>
      <c r="G52" s="216" t="e">
        <v>#N/A</v>
      </c>
      <c r="H52" s="214">
        <v>8.2000000000000003E-2</v>
      </c>
      <c r="I52" s="223">
        <v>6.6000000000000003E-2</v>
      </c>
      <c r="J52" s="224">
        <v>9.4E-2</v>
      </c>
      <c r="K52" s="216">
        <v>4.2000000000000003E-2</v>
      </c>
      <c r="L52" s="216">
        <v>6.4000000000000001E-2</v>
      </c>
      <c r="M52" s="216">
        <v>0.12</v>
      </c>
      <c r="N52" s="216">
        <v>0.125</v>
      </c>
      <c r="O52" s="216" t="e">
        <v>#N/A</v>
      </c>
      <c r="P52" s="214">
        <v>5.1999999999999998E-2</v>
      </c>
      <c r="Q52" s="223">
        <v>4.7E-2</v>
      </c>
      <c r="R52" s="224">
        <v>7.2999999999999995E-2</v>
      </c>
      <c r="S52" s="216">
        <v>5.8000000000000003E-2</v>
      </c>
      <c r="T52" s="216">
        <v>9.9000000000000005E-2</v>
      </c>
      <c r="U52" s="216">
        <v>3.6999999999999998E-2</v>
      </c>
      <c r="V52" s="216" t="e">
        <v>#N/A</v>
      </c>
      <c r="W52" s="216" t="e">
        <v>#N/A</v>
      </c>
      <c r="X52" s="214">
        <v>7.4999999999999997E-2</v>
      </c>
      <c r="Y52" s="223">
        <v>7.0999999999999994E-2</v>
      </c>
      <c r="Z52" s="224">
        <v>0.06</v>
      </c>
      <c r="AA52" s="216">
        <v>5.1999999999999998E-2</v>
      </c>
      <c r="AB52" s="216">
        <v>7.8E-2</v>
      </c>
      <c r="AC52" s="216">
        <v>6.5000000000000002E-2</v>
      </c>
      <c r="AD52" s="216" t="e">
        <v>#N/A</v>
      </c>
      <c r="AE52" s="216" t="e">
        <v>#N/A</v>
      </c>
      <c r="AF52" s="214">
        <v>5.8000000000000003E-2</v>
      </c>
      <c r="AG52" s="223">
        <v>6.3E-2</v>
      </c>
      <c r="AH52" s="224">
        <v>0.105</v>
      </c>
      <c r="AI52" s="216">
        <v>5.2999999999999999E-2</v>
      </c>
      <c r="AJ52" s="216">
        <v>0.1</v>
      </c>
      <c r="AK52" s="216">
        <v>0.111</v>
      </c>
      <c r="AL52" s="216">
        <v>7.0999999999999994E-2</v>
      </c>
      <c r="AM52" s="216" t="e">
        <v>#N/A</v>
      </c>
      <c r="AN52" s="214">
        <v>7.8E-2</v>
      </c>
      <c r="AO52" s="223">
        <v>5.8999999999999997E-2</v>
      </c>
      <c r="AP52" s="224">
        <v>2.5000000000000001E-2</v>
      </c>
      <c r="AQ52" s="216">
        <v>7.1999999999999995E-2</v>
      </c>
      <c r="AR52" s="216">
        <v>7.0999999999999994E-2</v>
      </c>
      <c r="AS52" s="216">
        <v>7.6999999999999999E-2</v>
      </c>
      <c r="AT52" s="216" t="e">
        <v>#N/A</v>
      </c>
      <c r="AU52" s="216">
        <v>7.6999999999999999E-2</v>
      </c>
      <c r="AV52" s="214">
        <v>6.5000000000000002E-2</v>
      </c>
      <c r="AW52" s="223">
        <v>7.0999999999999994E-2</v>
      </c>
    </row>
    <row r="53" spans="1:49" s="37" customFormat="1" x14ac:dyDescent="0.25">
      <c r="A53" s="244" t="s">
        <v>104</v>
      </c>
      <c r="B53" s="224" t="e">
        <v>#N/A</v>
      </c>
      <c r="C53" s="216" t="e">
        <v>#N/A</v>
      </c>
      <c r="D53" s="216" t="e">
        <v>#N/A</v>
      </c>
      <c r="E53" s="216" t="e">
        <v>#N/A</v>
      </c>
      <c r="F53" s="216" t="e">
        <v>#N/A</v>
      </c>
      <c r="G53" s="216" t="e">
        <v>#N/A</v>
      </c>
      <c r="H53" s="215" t="e">
        <v>#N/A</v>
      </c>
      <c r="I53" s="221" t="e">
        <v>#N/A</v>
      </c>
      <c r="J53" s="224">
        <v>9.4E-2</v>
      </c>
      <c r="K53" s="216">
        <v>7.6999999999999999E-2</v>
      </c>
      <c r="L53" s="216">
        <v>9.2999999999999999E-2</v>
      </c>
      <c r="M53" s="216">
        <v>0.28000000000000003</v>
      </c>
      <c r="N53" s="216">
        <v>0.125</v>
      </c>
      <c r="O53" s="216" t="e">
        <v>#N/A</v>
      </c>
      <c r="P53" s="215">
        <v>9.2999999999999999E-2</v>
      </c>
      <c r="Q53" s="221">
        <v>7.5999999999999998E-2</v>
      </c>
      <c r="R53" s="224">
        <v>0.185</v>
      </c>
      <c r="S53" s="216">
        <v>0.10299999999999999</v>
      </c>
      <c r="T53" s="216">
        <v>0.155</v>
      </c>
      <c r="U53" s="216">
        <v>0.115</v>
      </c>
      <c r="V53" s="216" t="e">
        <v>#N/A</v>
      </c>
      <c r="W53" s="216">
        <v>9.0999999999999998E-2</v>
      </c>
      <c r="X53" s="215">
        <v>0.09</v>
      </c>
      <c r="Y53" s="221">
        <v>0.14899999999999999</v>
      </c>
      <c r="Z53" s="224">
        <v>0.14599999999999999</v>
      </c>
      <c r="AA53" s="216">
        <v>0.104</v>
      </c>
      <c r="AB53" s="216">
        <v>9.1999999999999998E-2</v>
      </c>
      <c r="AC53" s="216" t="s">
        <v>269</v>
      </c>
      <c r="AD53" s="216" t="e">
        <v>#N/A</v>
      </c>
      <c r="AE53" s="216">
        <v>0.1</v>
      </c>
      <c r="AF53" s="215">
        <v>7.9000000000000001E-2</v>
      </c>
      <c r="AG53" s="221">
        <v>0.125</v>
      </c>
      <c r="AH53" s="224">
        <v>0.14299999999999999</v>
      </c>
      <c r="AI53" s="216">
        <v>0.106</v>
      </c>
      <c r="AJ53" s="216">
        <v>0.21299999999999999</v>
      </c>
      <c r="AK53" s="216">
        <v>0.25</v>
      </c>
      <c r="AL53" s="216">
        <v>0.14299999999999999</v>
      </c>
      <c r="AM53" s="216" t="e">
        <v>#N/A</v>
      </c>
      <c r="AN53" s="215">
        <v>0.10299999999999999</v>
      </c>
      <c r="AO53" s="221">
        <v>0.16600000000000001</v>
      </c>
      <c r="AP53" s="224">
        <v>0.14799999999999999</v>
      </c>
      <c r="AQ53" s="216">
        <v>0.14199999999999999</v>
      </c>
      <c r="AR53" s="216">
        <v>0.23</v>
      </c>
      <c r="AS53" s="216">
        <v>0.14299999999999999</v>
      </c>
      <c r="AT53" s="216">
        <v>5.8999999999999997E-2</v>
      </c>
      <c r="AU53" s="216">
        <v>0.27300000000000002</v>
      </c>
      <c r="AV53" s="215">
        <v>0.13600000000000001</v>
      </c>
      <c r="AW53" s="221">
        <v>0.17699999999999999</v>
      </c>
    </row>
    <row r="54" spans="1:49" s="37" customFormat="1" x14ac:dyDescent="0.25">
      <c r="A54" s="244" t="s">
        <v>105</v>
      </c>
      <c r="B54" s="224">
        <v>0.70499999999999996</v>
      </c>
      <c r="C54" s="216">
        <v>0.753</v>
      </c>
      <c r="D54" s="216">
        <v>0.78900000000000003</v>
      </c>
      <c r="E54" s="216">
        <v>0.70399999999999996</v>
      </c>
      <c r="F54" s="216">
        <v>0.63600000000000001</v>
      </c>
      <c r="G54" s="216" t="e">
        <v>#N/A</v>
      </c>
      <c r="H54" s="215">
        <v>0.78200000000000003</v>
      </c>
      <c r="I54" s="221">
        <v>0.72099999999999997</v>
      </c>
      <c r="J54" s="224">
        <v>0.623</v>
      </c>
      <c r="K54" s="216">
        <v>0.55500000000000005</v>
      </c>
      <c r="L54" s="216">
        <v>0.68500000000000005</v>
      </c>
      <c r="M54" s="216">
        <v>0.48</v>
      </c>
      <c r="N54" s="216">
        <v>0.68799999999999994</v>
      </c>
      <c r="O54" s="216" t="e">
        <v>#N/A</v>
      </c>
      <c r="P54" s="215">
        <v>0.56799999999999995</v>
      </c>
      <c r="Q54" s="221">
        <v>0.60199999999999998</v>
      </c>
      <c r="R54" s="224">
        <v>0.55600000000000005</v>
      </c>
      <c r="S54" s="216">
        <v>0.50700000000000001</v>
      </c>
      <c r="T54" s="216">
        <v>0.60199999999999998</v>
      </c>
      <c r="U54" s="216">
        <v>0.46200000000000002</v>
      </c>
      <c r="V54" s="216">
        <v>0.5</v>
      </c>
      <c r="W54" s="216">
        <v>0.2</v>
      </c>
      <c r="X54" s="215">
        <v>0.53300000000000003</v>
      </c>
      <c r="Y54" s="221">
        <v>0.53900000000000003</v>
      </c>
      <c r="Z54" s="224">
        <v>0.44900000000000001</v>
      </c>
      <c r="AA54" s="216">
        <v>0.51</v>
      </c>
      <c r="AB54" s="216">
        <v>0.51800000000000002</v>
      </c>
      <c r="AC54" s="216">
        <v>0.53300000000000003</v>
      </c>
      <c r="AD54" s="216">
        <v>0.66700000000000004</v>
      </c>
      <c r="AE54" s="216">
        <v>0.6</v>
      </c>
      <c r="AF54" s="215">
        <v>0.51900000000000002</v>
      </c>
      <c r="AG54" s="221">
        <v>0.501</v>
      </c>
      <c r="AH54" s="224">
        <v>0.61099999999999999</v>
      </c>
      <c r="AI54" s="216">
        <v>0.496</v>
      </c>
      <c r="AJ54" s="216">
        <v>0.503</v>
      </c>
      <c r="AK54" s="216">
        <v>0.66700000000000004</v>
      </c>
      <c r="AL54" s="216">
        <v>0.42899999999999999</v>
      </c>
      <c r="AM54" s="216" t="e">
        <v>#N/A</v>
      </c>
      <c r="AN54" s="215">
        <v>0.52700000000000002</v>
      </c>
      <c r="AO54" s="221">
        <v>0.48499999999999999</v>
      </c>
      <c r="AP54" s="224">
        <v>0.51900000000000002</v>
      </c>
      <c r="AQ54" s="216">
        <v>0.55100000000000005</v>
      </c>
      <c r="AR54" s="216">
        <v>0.54300000000000004</v>
      </c>
      <c r="AS54" s="216">
        <v>0.57099999999999995</v>
      </c>
      <c r="AT54" s="216">
        <v>0.66700000000000004</v>
      </c>
      <c r="AU54" s="216">
        <v>0.69199999999999995</v>
      </c>
      <c r="AV54" s="215">
        <v>0.57999999999999996</v>
      </c>
      <c r="AW54" s="221">
        <v>0.53800000000000003</v>
      </c>
    </row>
    <row r="55" spans="1:49" s="37" customFormat="1" x14ac:dyDescent="0.25">
      <c r="A55" s="244" t="s">
        <v>122</v>
      </c>
      <c r="B55" s="224" t="e">
        <v>#N/A</v>
      </c>
      <c r="C55" s="216" t="e">
        <v>#N/A</v>
      </c>
      <c r="D55" s="216" t="e">
        <v>#N/A</v>
      </c>
      <c r="E55" s="216" t="e">
        <v>#N/A</v>
      </c>
      <c r="F55" s="216" t="e">
        <v>#N/A</v>
      </c>
      <c r="G55" s="216" t="e">
        <v>#N/A</v>
      </c>
      <c r="H55" s="216" t="e">
        <v>#N/A</v>
      </c>
      <c r="I55" s="225" t="e">
        <v>#N/A</v>
      </c>
      <c r="J55" s="224">
        <v>5.8000000000000003E-2</v>
      </c>
      <c r="K55" s="216">
        <v>8.5000000000000006E-2</v>
      </c>
      <c r="L55" s="216">
        <v>9.0999999999999998E-2</v>
      </c>
      <c r="M55" s="216" t="e">
        <v>#N/A</v>
      </c>
      <c r="N55" s="216">
        <v>0.125</v>
      </c>
      <c r="O55" s="216" t="e">
        <v>#N/A</v>
      </c>
      <c r="P55" s="216">
        <v>7.9000000000000001E-2</v>
      </c>
      <c r="Q55" s="225">
        <v>9.5000000000000001E-2</v>
      </c>
      <c r="R55" s="224">
        <v>9.0999999999999998E-2</v>
      </c>
      <c r="S55" s="216">
        <v>9.9000000000000005E-2</v>
      </c>
      <c r="T55" s="216">
        <v>0.17499999999999999</v>
      </c>
      <c r="U55" s="216">
        <v>0.115</v>
      </c>
      <c r="V55" s="216">
        <v>7.6999999999999999E-2</v>
      </c>
      <c r="W55" s="216">
        <v>0.182</v>
      </c>
      <c r="X55" s="216">
        <v>0.113</v>
      </c>
      <c r="Y55" s="225">
        <v>0.11</v>
      </c>
      <c r="Z55" s="224" t="e">
        <v>#N/A</v>
      </c>
      <c r="AA55" s="216" t="e">
        <v>#N/A</v>
      </c>
      <c r="AB55" s="216" t="e">
        <v>#N/A</v>
      </c>
      <c r="AC55" s="216" t="e">
        <v>#N/A</v>
      </c>
      <c r="AD55" s="216" t="e">
        <v>#N/A</v>
      </c>
      <c r="AE55" s="216" t="e">
        <v>#N/A</v>
      </c>
      <c r="AF55" s="216" t="e">
        <v>#N/A</v>
      </c>
      <c r="AG55" s="225" t="e">
        <v>#N/A</v>
      </c>
      <c r="AH55" s="224" t="e">
        <v>#N/A</v>
      </c>
      <c r="AI55" s="216" t="e">
        <v>#N/A</v>
      </c>
      <c r="AJ55" s="216" t="e">
        <v>#N/A</v>
      </c>
      <c r="AK55" s="216" t="e">
        <v>#N/A</v>
      </c>
      <c r="AL55" s="216" t="e">
        <v>#N/A</v>
      </c>
      <c r="AM55" s="216" t="e">
        <v>#N/A</v>
      </c>
      <c r="AN55" s="216" t="e">
        <v>#N/A</v>
      </c>
      <c r="AO55" s="225" t="e">
        <v>#N/A</v>
      </c>
      <c r="AP55" s="224" t="e">
        <v>#N/A</v>
      </c>
      <c r="AQ55" s="216" t="e">
        <v>#N/A</v>
      </c>
      <c r="AR55" s="216" t="e">
        <v>#N/A</v>
      </c>
      <c r="AS55" s="216" t="e">
        <v>#N/A</v>
      </c>
      <c r="AT55" s="216" t="e">
        <v>#N/A</v>
      </c>
      <c r="AU55" s="216" t="e">
        <v>#N/A</v>
      </c>
      <c r="AV55" s="216" t="e">
        <v>#N/A</v>
      </c>
      <c r="AW55" s="225" t="e">
        <v>#N/A</v>
      </c>
    </row>
    <row r="56" spans="1:49" s="37" customFormat="1" x14ac:dyDescent="0.25">
      <c r="A56" s="244" t="s">
        <v>106</v>
      </c>
      <c r="B56" s="224" t="e">
        <v>#N/A</v>
      </c>
      <c r="C56" s="216" t="e">
        <v>#N/A</v>
      </c>
      <c r="D56" s="216" t="e">
        <v>#N/A</v>
      </c>
      <c r="E56" s="216" t="e">
        <v>#N/A</v>
      </c>
      <c r="F56" s="216" t="e">
        <v>#N/A</v>
      </c>
      <c r="G56" s="216" t="e">
        <v>#N/A</v>
      </c>
      <c r="H56" s="215" t="e">
        <v>#N/A</v>
      </c>
      <c r="I56" s="221" t="e">
        <v>#N/A</v>
      </c>
      <c r="J56" s="224" t="e">
        <v>#N/A</v>
      </c>
      <c r="K56" s="216" t="e">
        <v>#N/A</v>
      </c>
      <c r="L56" s="216" t="e">
        <v>#N/A</v>
      </c>
      <c r="M56" s="216" t="e">
        <v>#N/A</v>
      </c>
      <c r="N56" s="216" t="e">
        <v>#N/A</v>
      </c>
      <c r="O56" s="216" t="e">
        <v>#N/A</v>
      </c>
      <c r="P56" s="215" t="e">
        <v>#N/A</v>
      </c>
      <c r="Q56" s="221" t="e">
        <v>#N/A</v>
      </c>
      <c r="R56" s="224" t="e">
        <v>#N/A</v>
      </c>
      <c r="S56" s="216" t="e">
        <v>#N/A</v>
      </c>
      <c r="T56" s="216" t="e">
        <v>#N/A</v>
      </c>
      <c r="U56" s="216" t="e">
        <v>#N/A</v>
      </c>
      <c r="V56" s="216" t="e">
        <v>#N/A</v>
      </c>
      <c r="W56" s="216" t="e">
        <v>#N/A</v>
      </c>
      <c r="X56" s="215" t="e">
        <v>#N/A</v>
      </c>
      <c r="Y56" s="221" t="e">
        <v>#N/A</v>
      </c>
      <c r="Z56" s="224" t="e">
        <v>#N/A</v>
      </c>
      <c r="AA56" s="216" t="e">
        <v>#N/A</v>
      </c>
      <c r="AB56" s="216" t="e">
        <v>#N/A</v>
      </c>
      <c r="AC56" s="216" t="e">
        <v>#N/A</v>
      </c>
      <c r="AD56" s="216" t="e">
        <v>#N/A</v>
      </c>
      <c r="AE56" s="216" t="e">
        <v>#N/A</v>
      </c>
      <c r="AF56" s="215" t="e">
        <v>#N/A</v>
      </c>
      <c r="AG56" s="221" t="e">
        <v>#N/A</v>
      </c>
      <c r="AH56" s="224" t="e">
        <v>#N/A</v>
      </c>
      <c r="AI56" s="216" t="e">
        <v>#N/A</v>
      </c>
      <c r="AJ56" s="216" t="e">
        <v>#N/A</v>
      </c>
      <c r="AK56" s="216" t="e">
        <v>#N/A</v>
      </c>
      <c r="AL56" s="216" t="e">
        <v>#N/A</v>
      </c>
      <c r="AM56" s="216" t="e">
        <v>#N/A</v>
      </c>
      <c r="AN56" s="215" t="e">
        <v>#N/A</v>
      </c>
      <c r="AO56" s="221" t="e">
        <v>#N/A</v>
      </c>
      <c r="AP56" s="224" t="e">
        <v>#N/A</v>
      </c>
      <c r="AQ56" s="216" t="e">
        <v>#N/A</v>
      </c>
      <c r="AR56" s="216" t="e">
        <v>#N/A</v>
      </c>
      <c r="AS56" s="216" t="e">
        <v>#N/A</v>
      </c>
      <c r="AT56" s="216" t="e">
        <v>#N/A</v>
      </c>
      <c r="AU56" s="216" t="e">
        <v>#N/A</v>
      </c>
      <c r="AV56" s="215" t="e">
        <v>#N/A</v>
      </c>
      <c r="AW56" s="221" t="e">
        <v>#N/A</v>
      </c>
    </row>
    <row r="57" spans="1:49" s="37" customFormat="1" x14ac:dyDescent="0.25">
      <c r="A57" s="244" t="s">
        <v>121</v>
      </c>
      <c r="B57" s="224" t="e">
        <v>#N/A</v>
      </c>
      <c r="C57" s="216" t="e">
        <v>#N/A</v>
      </c>
      <c r="D57" s="216" t="e">
        <v>#N/A</v>
      </c>
      <c r="E57" s="216" t="e">
        <v>#N/A</v>
      </c>
      <c r="F57" s="216" t="e">
        <v>#N/A</v>
      </c>
      <c r="G57" s="216" t="e">
        <v>#N/A</v>
      </c>
      <c r="H57" s="214" t="e">
        <v>#N/A</v>
      </c>
      <c r="I57" s="223" t="e">
        <v>#N/A</v>
      </c>
      <c r="J57" s="224" t="e">
        <v>#N/A</v>
      </c>
      <c r="K57" s="216" t="e">
        <v>#N/A</v>
      </c>
      <c r="L57" s="216" t="e">
        <v>#N/A</v>
      </c>
      <c r="M57" s="216" t="e">
        <v>#N/A</v>
      </c>
      <c r="N57" s="216" t="e">
        <v>#N/A</v>
      </c>
      <c r="O57" s="216" t="e">
        <v>#N/A</v>
      </c>
      <c r="P57" s="214" t="e">
        <v>#N/A</v>
      </c>
      <c r="Q57" s="223" t="e">
        <v>#N/A</v>
      </c>
      <c r="R57" s="224" t="e">
        <v>#N/A</v>
      </c>
      <c r="S57" s="216" t="e">
        <v>#N/A</v>
      </c>
      <c r="T57" s="216" t="e">
        <v>#N/A</v>
      </c>
      <c r="U57" s="216" t="e">
        <v>#N/A</v>
      </c>
      <c r="V57" s="216" t="e">
        <v>#N/A</v>
      </c>
      <c r="W57" s="216" t="e">
        <v>#N/A</v>
      </c>
      <c r="X57" s="214" t="e">
        <v>#N/A</v>
      </c>
      <c r="Y57" s="223" t="e">
        <v>#N/A</v>
      </c>
      <c r="Z57" s="224" t="e">
        <v>#N/A</v>
      </c>
      <c r="AA57" s="216" t="e">
        <v>#N/A</v>
      </c>
      <c r="AB57" s="216" t="e">
        <v>#N/A</v>
      </c>
      <c r="AC57" s="216" t="e">
        <v>#N/A</v>
      </c>
      <c r="AD57" s="216" t="e">
        <v>#N/A</v>
      </c>
      <c r="AE57" s="216" t="e">
        <v>#N/A</v>
      </c>
      <c r="AF57" s="214" t="e">
        <v>#N/A</v>
      </c>
      <c r="AG57" s="223" t="e">
        <v>#N/A</v>
      </c>
      <c r="AH57" s="224" t="e">
        <v>#N/A</v>
      </c>
      <c r="AI57" s="216" t="e">
        <v>#N/A</v>
      </c>
      <c r="AJ57" s="216" t="e">
        <v>#N/A</v>
      </c>
      <c r="AK57" s="216" t="e">
        <v>#N/A</v>
      </c>
      <c r="AL57" s="216" t="e">
        <v>#N/A</v>
      </c>
      <c r="AM57" s="216" t="e">
        <v>#N/A</v>
      </c>
      <c r="AN57" s="214" t="e">
        <v>#N/A</v>
      </c>
      <c r="AO57" s="223" t="e">
        <v>#N/A</v>
      </c>
      <c r="AP57" s="224" t="e">
        <v>#N/A</v>
      </c>
      <c r="AQ57" s="216" t="e">
        <v>#N/A</v>
      </c>
      <c r="AR57" s="216" t="e">
        <v>#N/A</v>
      </c>
      <c r="AS57" s="216" t="e">
        <v>#N/A</v>
      </c>
      <c r="AT57" s="216" t="e">
        <v>#N/A</v>
      </c>
      <c r="AU57" s="216" t="e">
        <v>#N/A</v>
      </c>
      <c r="AV57" s="214" t="e">
        <v>#N/A</v>
      </c>
      <c r="AW57" s="223" t="e">
        <v>#N/A</v>
      </c>
    </row>
    <row r="58" spans="1:49" s="37" customFormat="1" x14ac:dyDescent="0.25">
      <c r="A58" s="244" t="s">
        <v>120</v>
      </c>
      <c r="B58" s="224" t="e">
        <v>#N/A</v>
      </c>
      <c r="C58" s="216" t="e">
        <v>#N/A</v>
      </c>
      <c r="D58" s="216" t="e">
        <v>#N/A</v>
      </c>
      <c r="E58" s="216" t="e">
        <v>#N/A</v>
      </c>
      <c r="F58" s="216" t="e">
        <v>#N/A</v>
      </c>
      <c r="G58" s="216" t="e">
        <v>#N/A</v>
      </c>
      <c r="H58" s="215" t="e">
        <v>#N/A</v>
      </c>
      <c r="I58" s="221" t="e">
        <v>#N/A</v>
      </c>
      <c r="J58" s="224" t="e">
        <v>#N/A</v>
      </c>
      <c r="K58" s="216" t="e">
        <v>#N/A</v>
      </c>
      <c r="L58" s="216" t="e">
        <v>#N/A</v>
      </c>
      <c r="M58" s="216" t="e">
        <v>#N/A</v>
      </c>
      <c r="N58" s="216" t="e">
        <v>#N/A</v>
      </c>
      <c r="O58" s="216" t="e">
        <v>#N/A</v>
      </c>
      <c r="P58" s="215" t="e">
        <v>#N/A</v>
      </c>
      <c r="Q58" s="221" t="e">
        <v>#N/A</v>
      </c>
      <c r="R58" s="224" t="e">
        <v>#N/A</v>
      </c>
      <c r="S58" s="216" t="e">
        <v>#N/A</v>
      </c>
      <c r="T58" s="216" t="e">
        <v>#N/A</v>
      </c>
      <c r="U58" s="216" t="e">
        <v>#N/A</v>
      </c>
      <c r="V58" s="216" t="e">
        <v>#N/A</v>
      </c>
      <c r="W58" s="216" t="e">
        <v>#N/A</v>
      </c>
      <c r="X58" s="215" t="e">
        <v>#N/A</v>
      </c>
      <c r="Y58" s="221" t="e">
        <v>#N/A</v>
      </c>
      <c r="Z58" s="224" t="e">
        <v>#N/A</v>
      </c>
      <c r="AA58" s="216" t="e">
        <v>#N/A</v>
      </c>
      <c r="AB58" s="216" t="e">
        <v>#N/A</v>
      </c>
      <c r="AC58" s="216" t="e">
        <v>#N/A</v>
      </c>
      <c r="AD58" s="216" t="e">
        <v>#N/A</v>
      </c>
      <c r="AE58" s="216" t="e">
        <v>#N/A</v>
      </c>
      <c r="AF58" s="215" t="e">
        <v>#N/A</v>
      </c>
      <c r="AG58" s="221" t="e">
        <v>#N/A</v>
      </c>
      <c r="AH58" s="224">
        <v>0.41499999999999998</v>
      </c>
      <c r="AI58" s="216">
        <v>0.26400000000000001</v>
      </c>
      <c r="AJ58" s="216">
        <v>0.42699999999999999</v>
      </c>
      <c r="AK58" s="216">
        <v>0.32</v>
      </c>
      <c r="AL58" s="216">
        <v>0.14299999999999999</v>
      </c>
      <c r="AM58" s="216" t="e">
        <v>#N/A</v>
      </c>
      <c r="AN58" s="215">
        <v>0.23699999999999999</v>
      </c>
      <c r="AO58" s="221">
        <v>0.373</v>
      </c>
      <c r="AP58" s="224">
        <v>0.31</v>
      </c>
      <c r="AQ58" s="216">
        <v>0.311</v>
      </c>
      <c r="AR58" s="216">
        <v>0.41599999999999998</v>
      </c>
      <c r="AS58" s="216">
        <v>0.35699999999999998</v>
      </c>
      <c r="AT58" s="216">
        <v>5.8999999999999997E-2</v>
      </c>
      <c r="AU58" s="216">
        <v>0.2</v>
      </c>
      <c r="AV58" s="215">
        <v>0.27800000000000002</v>
      </c>
      <c r="AW58" s="221">
        <v>0.39100000000000001</v>
      </c>
    </row>
    <row r="59" spans="1:49" s="37" customFormat="1" x14ac:dyDescent="0.25">
      <c r="A59" s="244" t="s">
        <v>109</v>
      </c>
      <c r="B59" s="224" t="e">
        <v>#N/A</v>
      </c>
      <c r="C59" s="216" t="e">
        <v>#N/A</v>
      </c>
      <c r="D59" s="216" t="e">
        <v>#N/A</v>
      </c>
      <c r="E59" s="216" t="e">
        <v>#N/A</v>
      </c>
      <c r="F59" s="216" t="e">
        <v>#N/A</v>
      </c>
      <c r="G59" s="216" t="e">
        <v>#N/A</v>
      </c>
      <c r="H59" s="215" t="e">
        <v>#N/A</v>
      </c>
      <c r="I59" s="221" t="e">
        <v>#N/A</v>
      </c>
      <c r="J59" s="224">
        <v>0.27700000000000002</v>
      </c>
      <c r="K59" s="216">
        <v>0.221</v>
      </c>
      <c r="L59" s="216">
        <v>0.31</v>
      </c>
      <c r="M59" s="216">
        <v>0.36399999999999999</v>
      </c>
      <c r="N59" s="216">
        <v>0.2</v>
      </c>
      <c r="O59" s="216" t="e">
        <v>#N/A</v>
      </c>
      <c r="P59" s="215">
        <v>0.216</v>
      </c>
      <c r="Q59" s="221">
        <v>0.27800000000000002</v>
      </c>
      <c r="R59" s="224">
        <v>0.35599999999999998</v>
      </c>
      <c r="S59" s="216">
        <v>0.23499999999999999</v>
      </c>
      <c r="T59" s="216">
        <v>0.36699999999999999</v>
      </c>
      <c r="U59" s="216">
        <v>0.45500000000000002</v>
      </c>
      <c r="V59" s="216">
        <v>0.3</v>
      </c>
      <c r="W59" s="216" t="e">
        <v>#N/A</v>
      </c>
      <c r="X59" s="215">
        <v>0.20799999999999999</v>
      </c>
      <c r="Y59" s="221">
        <v>0.36699999999999999</v>
      </c>
      <c r="Z59" s="224">
        <v>0.191</v>
      </c>
      <c r="AA59" s="216">
        <v>0.25700000000000001</v>
      </c>
      <c r="AB59" s="216">
        <v>0.32500000000000001</v>
      </c>
      <c r="AC59" s="216">
        <v>0.33300000000000002</v>
      </c>
      <c r="AD59" s="216">
        <v>0.188</v>
      </c>
      <c r="AE59" s="216" t="e">
        <v>#N/A</v>
      </c>
      <c r="AF59" s="215">
        <v>0.19900000000000001</v>
      </c>
      <c r="AG59" s="221">
        <v>0.34200000000000003</v>
      </c>
      <c r="AH59" s="224">
        <v>0.34699999999999998</v>
      </c>
      <c r="AI59" s="216">
        <v>0.27</v>
      </c>
      <c r="AJ59" s="216">
        <v>0.379</v>
      </c>
      <c r="AK59" s="216">
        <v>0.41699999999999998</v>
      </c>
      <c r="AL59" s="216">
        <v>0.154</v>
      </c>
      <c r="AM59" s="216" t="e">
        <v>#N/A</v>
      </c>
      <c r="AN59" s="215">
        <v>0.24</v>
      </c>
      <c r="AO59" s="221">
        <v>0.37</v>
      </c>
      <c r="AP59" s="224">
        <v>0.28599999999999998</v>
      </c>
      <c r="AQ59" s="216">
        <v>0.30399999999999999</v>
      </c>
      <c r="AR59" s="216">
        <v>0.49</v>
      </c>
      <c r="AS59" s="216">
        <v>0.35699999999999998</v>
      </c>
      <c r="AT59" s="216">
        <v>0.23499999999999999</v>
      </c>
      <c r="AU59" s="216" t="e">
        <v>#N/A</v>
      </c>
      <c r="AV59" s="215">
        <v>0.23300000000000001</v>
      </c>
      <c r="AW59" s="221">
        <v>0.44900000000000001</v>
      </c>
    </row>
    <row r="60" spans="1:49" s="37" customFormat="1" x14ac:dyDescent="0.25">
      <c r="A60" s="244" t="s">
        <v>110</v>
      </c>
      <c r="B60" s="224" t="e">
        <v>#N/A</v>
      </c>
      <c r="C60" s="216">
        <v>0.21</v>
      </c>
      <c r="D60" s="216">
        <v>0.48899999999999999</v>
      </c>
      <c r="E60" s="216">
        <v>0.2</v>
      </c>
      <c r="F60" s="216" t="e">
        <v>#N/A</v>
      </c>
      <c r="G60" s="216" t="e">
        <v>#N/A</v>
      </c>
      <c r="H60" s="216">
        <v>0.221</v>
      </c>
      <c r="I60" s="225">
        <v>0.28000000000000003</v>
      </c>
      <c r="J60" s="224">
        <v>0.20799999999999999</v>
      </c>
      <c r="K60" s="216">
        <v>0.17</v>
      </c>
      <c r="L60" s="216">
        <v>0.32600000000000001</v>
      </c>
      <c r="M60" s="216">
        <v>0.13600000000000001</v>
      </c>
      <c r="N60" s="216">
        <v>0.33300000000000002</v>
      </c>
      <c r="O60" s="216" t="e">
        <v>#N/A</v>
      </c>
      <c r="P60" s="216">
        <v>0.188</v>
      </c>
      <c r="Q60" s="225">
        <v>0.23499999999999999</v>
      </c>
      <c r="R60" s="224">
        <v>0.26700000000000002</v>
      </c>
      <c r="S60" s="216">
        <v>0.21199999999999999</v>
      </c>
      <c r="T60" s="216">
        <v>0.312</v>
      </c>
      <c r="U60" s="216">
        <v>0.36399999999999999</v>
      </c>
      <c r="V60" s="216" t="e">
        <v>#N/A</v>
      </c>
      <c r="W60" s="216" t="e">
        <v>#N/A</v>
      </c>
      <c r="X60" s="216">
        <v>0.14799999999999999</v>
      </c>
      <c r="Y60" s="225">
        <v>0.318</v>
      </c>
      <c r="Z60" s="224">
        <v>0.14599999999999999</v>
      </c>
      <c r="AA60" s="216">
        <v>0.21</v>
      </c>
      <c r="AB60" s="216">
        <v>0.221</v>
      </c>
      <c r="AC60" s="216">
        <v>0.222</v>
      </c>
      <c r="AD60" s="216">
        <v>0.125</v>
      </c>
      <c r="AE60" s="216" t="e">
        <v>#N/A</v>
      </c>
      <c r="AF60" s="216">
        <v>0.152</v>
      </c>
      <c r="AG60" s="225">
        <v>0.26100000000000001</v>
      </c>
      <c r="AH60" s="224">
        <v>0.32700000000000001</v>
      </c>
      <c r="AI60" s="216">
        <v>0.21099999999999999</v>
      </c>
      <c r="AJ60" s="216">
        <v>0.33800000000000002</v>
      </c>
      <c r="AK60" s="216">
        <v>0.29199999999999998</v>
      </c>
      <c r="AL60" s="216">
        <v>0.23100000000000001</v>
      </c>
      <c r="AM60" s="216" t="e">
        <v>#N/A</v>
      </c>
      <c r="AN60" s="216">
        <v>0.185</v>
      </c>
      <c r="AO60" s="225">
        <v>0.313</v>
      </c>
      <c r="AP60" s="224">
        <v>0.36199999999999999</v>
      </c>
      <c r="AQ60" s="216">
        <v>0.23</v>
      </c>
      <c r="AR60" s="216">
        <v>0.35199999999999998</v>
      </c>
      <c r="AS60" s="216">
        <v>0.35699999999999998</v>
      </c>
      <c r="AT60" s="216">
        <v>0.17599999999999999</v>
      </c>
      <c r="AU60" s="216">
        <v>0.6</v>
      </c>
      <c r="AV60" s="216">
        <v>0.18099999999999999</v>
      </c>
      <c r="AW60" s="225">
        <v>0.36199999999999999</v>
      </c>
    </row>
    <row r="61" spans="1:49" s="37" customFormat="1" x14ac:dyDescent="0.25">
      <c r="A61" s="244" t="s">
        <v>111</v>
      </c>
      <c r="B61" s="224" t="e">
        <v>#N/A</v>
      </c>
      <c r="C61" s="216">
        <v>0.106</v>
      </c>
      <c r="D61" s="216">
        <v>0.29799999999999999</v>
      </c>
      <c r="E61" s="216">
        <v>0.13300000000000001</v>
      </c>
      <c r="F61" s="216" t="e">
        <v>#N/A</v>
      </c>
      <c r="G61" s="216" t="e">
        <v>#N/A</v>
      </c>
      <c r="H61" s="215">
        <v>0.115</v>
      </c>
      <c r="I61" s="221">
        <v>0.159</v>
      </c>
      <c r="J61" s="224">
        <v>0.13300000000000001</v>
      </c>
      <c r="K61" s="216">
        <v>0.13900000000000001</v>
      </c>
      <c r="L61" s="216">
        <v>0.2</v>
      </c>
      <c r="M61" s="216">
        <v>9.5000000000000001E-2</v>
      </c>
      <c r="N61" s="216">
        <v>0.13300000000000001</v>
      </c>
      <c r="O61" s="216" t="e">
        <v>#N/A</v>
      </c>
      <c r="P61" s="215">
        <v>0.14399999999999999</v>
      </c>
      <c r="Q61" s="221">
        <v>0.183</v>
      </c>
      <c r="R61" s="224">
        <v>0.2</v>
      </c>
      <c r="S61" s="216">
        <v>0.13300000000000001</v>
      </c>
      <c r="T61" s="216">
        <v>0.24099999999999999</v>
      </c>
      <c r="U61" s="216">
        <v>0.36399999999999999</v>
      </c>
      <c r="V61" s="216" t="e">
        <v>#N/A</v>
      </c>
      <c r="W61" s="216" t="e">
        <v>#N/A</v>
      </c>
      <c r="X61" s="215">
        <v>0.106</v>
      </c>
      <c r="Y61" s="221">
        <v>0.23400000000000001</v>
      </c>
      <c r="Z61" s="224">
        <v>0.125</v>
      </c>
      <c r="AA61" s="216">
        <v>0.121</v>
      </c>
      <c r="AB61" s="216">
        <v>0.19</v>
      </c>
      <c r="AC61" s="216">
        <v>0.185</v>
      </c>
      <c r="AD61" s="216" t="e">
        <v>#N/A</v>
      </c>
      <c r="AE61" s="216" t="e">
        <v>#N/A</v>
      </c>
      <c r="AF61" s="215">
        <v>9.4E-2</v>
      </c>
      <c r="AG61" s="221">
        <v>0.18099999999999999</v>
      </c>
      <c r="AH61" s="224">
        <v>0.16300000000000001</v>
      </c>
      <c r="AI61" s="216">
        <v>0.14299999999999999</v>
      </c>
      <c r="AJ61" s="216">
        <v>0.248</v>
      </c>
      <c r="AK61" s="216">
        <v>0.20799999999999999</v>
      </c>
      <c r="AL61" s="216">
        <v>7.6999999999999999E-2</v>
      </c>
      <c r="AM61" s="216" t="e">
        <v>#N/A</v>
      </c>
      <c r="AN61" s="215">
        <v>0.112</v>
      </c>
      <c r="AO61" s="221">
        <v>0.218</v>
      </c>
      <c r="AP61" s="224">
        <v>0.16200000000000001</v>
      </c>
      <c r="AQ61" s="216">
        <v>0.16700000000000001</v>
      </c>
      <c r="AR61" s="216">
        <v>0.23899999999999999</v>
      </c>
      <c r="AS61" s="216">
        <v>0.14299999999999999</v>
      </c>
      <c r="AT61" s="216">
        <v>0.11799999999999999</v>
      </c>
      <c r="AU61" s="216">
        <v>0.2</v>
      </c>
      <c r="AV61" s="215">
        <v>0.106</v>
      </c>
      <c r="AW61" s="221">
        <v>0.255</v>
      </c>
    </row>
    <row r="62" spans="1:49" s="37" customFormat="1" x14ac:dyDescent="0.25">
      <c r="A62" s="244" t="s">
        <v>112</v>
      </c>
      <c r="B62" s="224" t="e">
        <v>#N/A</v>
      </c>
      <c r="C62" s="216">
        <v>7.0999999999999994E-2</v>
      </c>
      <c r="D62" s="216">
        <v>0.19600000000000001</v>
      </c>
      <c r="E62" s="216">
        <v>6.7000000000000004E-2</v>
      </c>
      <c r="F62" s="216" t="e">
        <v>#N/A</v>
      </c>
      <c r="G62" s="216" t="e">
        <v>#N/A</v>
      </c>
      <c r="H62" s="214">
        <v>7.0999999999999994E-2</v>
      </c>
      <c r="I62" s="223">
        <v>0.10199999999999999</v>
      </c>
      <c r="J62" s="224">
        <v>4.2999999999999997E-2</v>
      </c>
      <c r="K62" s="216">
        <v>5.8999999999999997E-2</v>
      </c>
      <c r="L62" s="216">
        <v>0.12</v>
      </c>
      <c r="M62" s="216">
        <v>0.13600000000000001</v>
      </c>
      <c r="N62" s="216">
        <v>6.7000000000000004E-2</v>
      </c>
      <c r="O62" s="216" t="e">
        <v>#N/A</v>
      </c>
      <c r="P62" s="214">
        <v>8.1000000000000003E-2</v>
      </c>
      <c r="Q62" s="223">
        <v>7.1999999999999995E-2</v>
      </c>
      <c r="R62" s="224">
        <v>0.114</v>
      </c>
      <c r="S62" s="216">
        <v>7.0000000000000007E-2</v>
      </c>
      <c r="T62" s="216">
        <v>0.16500000000000001</v>
      </c>
      <c r="U62" s="216">
        <v>0.182</v>
      </c>
      <c r="V62" s="216" t="e">
        <v>#N/A</v>
      </c>
      <c r="W62" s="216" t="e">
        <v>#N/A</v>
      </c>
      <c r="X62" s="214">
        <v>3.9E-2</v>
      </c>
      <c r="Y62" s="223">
        <v>0.15</v>
      </c>
      <c r="Z62" s="224">
        <v>4.2000000000000003E-2</v>
      </c>
      <c r="AA62" s="216">
        <v>6.6000000000000003E-2</v>
      </c>
      <c r="AB62" s="216">
        <v>0.11700000000000001</v>
      </c>
      <c r="AC62" s="216">
        <v>0.14799999999999999</v>
      </c>
      <c r="AD62" s="216" t="e">
        <v>#N/A</v>
      </c>
      <c r="AE62" s="216" t="e">
        <v>#N/A</v>
      </c>
      <c r="AF62" s="214">
        <v>5.1999999999999998E-2</v>
      </c>
      <c r="AG62" s="223">
        <v>9.9000000000000005E-2</v>
      </c>
      <c r="AH62" s="224">
        <v>0.13800000000000001</v>
      </c>
      <c r="AI62" s="216">
        <v>9.8000000000000004E-2</v>
      </c>
      <c r="AJ62" s="216">
        <v>0.14699999999999999</v>
      </c>
      <c r="AK62" s="216">
        <v>0.16700000000000001</v>
      </c>
      <c r="AL62" s="216">
        <v>9.0999999999999998E-2</v>
      </c>
      <c r="AM62" s="216" t="e">
        <v>#N/A</v>
      </c>
      <c r="AN62" s="214">
        <v>7.0999999999999994E-2</v>
      </c>
      <c r="AO62" s="223">
        <v>0.13900000000000001</v>
      </c>
      <c r="AP62" s="224">
        <v>0.13200000000000001</v>
      </c>
      <c r="AQ62" s="216">
        <v>0.11600000000000001</v>
      </c>
      <c r="AR62" s="216">
        <v>0.14699999999999999</v>
      </c>
      <c r="AS62" s="216" t="e">
        <v>#N/A</v>
      </c>
      <c r="AT62" s="216" t="e">
        <v>#N/A</v>
      </c>
      <c r="AU62" s="216" t="e">
        <v>#N/A</v>
      </c>
      <c r="AV62" s="214">
        <v>7.9000000000000001E-2</v>
      </c>
      <c r="AW62" s="223">
        <v>0.17100000000000001</v>
      </c>
    </row>
    <row r="63" spans="1:49" s="84" customFormat="1" ht="15.75" thickBot="1" x14ac:dyDescent="0.3">
      <c r="A63" s="245" t="s">
        <v>113</v>
      </c>
      <c r="B63" s="228" t="e">
        <v>#N/A</v>
      </c>
      <c r="C63" s="229" t="e">
        <v>#N/A</v>
      </c>
      <c r="D63" s="229" t="e">
        <v>#N/A</v>
      </c>
      <c r="E63" s="229" t="e">
        <v>#N/A</v>
      </c>
      <c r="F63" s="229" t="e">
        <v>#N/A</v>
      </c>
      <c r="G63" s="229" t="e">
        <v>#N/A</v>
      </c>
      <c r="H63" s="232" t="e">
        <v>#N/A</v>
      </c>
      <c r="I63" s="246" t="e">
        <v>#N/A</v>
      </c>
      <c r="J63" s="306">
        <v>2.1999999999999999E-2</v>
      </c>
      <c r="K63" s="307">
        <v>2.1000000000000001E-2</v>
      </c>
      <c r="L63" s="307">
        <v>4.9000000000000002E-2</v>
      </c>
      <c r="M63" s="307" t="e">
        <v>#N/A</v>
      </c>
      <c r="N63" s="307">
        <v>6.7000000000000004E-2</v>
      </c>
      <c r="O63" s="307" t="e">
        <v>#N/A</v>
      </c>
      <c r="P63" s="341">
        <v>3.1E-2</v>
      </c>
      <c r="Q63" s="342">
        <v>2.1999999999999999E-2</v>
      </c>
      <c r="R63" s="228">
        <v>6.7000000000000004E-2</v>
      </c>
      <c r="S63" s="229">
        <v>1.9E-2</v>
      </c>
      <c r="T63" s="229">
        <v>0.10100000000000001</v>
      </c>
      <c r="U63" s="229">
        <v>4.4999999999999998E-2</v>
      </c>
      <c r="V63" s="229" t="e">
        <v>#N/A</v>
      </c>
      <c r="W63" s="229" t="e">
        <v>#N/A</v>
      </c>
      <c r="X63" s="232">
        <v>1.6E-2</v>
      </c>
      <c r="Y63" s="246">
        <v>5.8000000000000003E-2</v>
      </c>
      <c r="Z63" s="228" t="e">
        <v>#N/A</v>
      </c>
      <c r="AA63" s="229">
        <v>0.02</v>
      </c>
      <c r="AB63" s="229">
        <v>1.9E-2</v>
      </c>
      <c r="AC63" s="229">
        <v>0.111</v>
      </c>
      <c r="AD63" s="229" t="e">
        <v>#N/A</v>
      </c>
      <c r="AE63" s="229" t="e">
        <v>#N/A</v>
      </c>
      <c r="AF63" s="232">
        <v>1.4E-2</v>
      </c>
      <c r="AG63" s="246">
        <v>2.7E-2</v>
      </c>
      <c r="AH63" s="228">
        <v>6.7000000000000004E-2</v>
      </c>
      <c r="AI63" s="229">
        <v>3.1E-2</v>
      </c>
      <c r="AJ63" s="229">
        <v>5.2999999999999999E-2</v>
      </c>
      <c r="AK63" s="229">
        <v>7.6999999999999999E-2</v>
      </c>
      <c r="AL63" s="229" t="e">
        <v>#N/A</v>
      </c>
      <c r="AM63" s="229" t="e">
        <v>#N/A</v>
      </c>
      <c r="AN63" s="232">
        <v>0.03</v>
      </c>
      <c r="AO63" s="246">
        <v>4.2999999999999997E-2</v>
      </c>
      <c r="AP63" s="228">
        <v>0.05</v>
      </c>
      <c r="AQ63" s="229">
        <v>0.04</v>
      </c>
      <c r="AR63" s="229">
        <v>4.2999999999999997E-2</v>
      </c>
      <c r="AS63" s="229" t="e">
        <v>#N/A</v>
      </c>
      <c r="AT63" s="229" t="e">
        <v>#N/A</v>
      </c>
      <c r="AU63" s="229" t="e">
        <v>#N/A</v>
      </c>
      <c r="AV63" s="232">
        <v>2.5000000000000001E-2</v>
      </c>
      <c r="AW63" s="246">
        <v>5.0999999999999997E-2</v>
      </c>
    </row>
    <row r="64" spans="1:49" s="147" customFormat="1" x14ac:dyDescent="0.25">
      <c r="A64" s="261" t="s">
        <v>132</v>
      </c>
      <c r="B64" s="247">
        <v>0.26900000000000002</v>
      </c>
      <c r="C64" s="248">
        <v>0.13800000000000001</v>
      </c>
      <c r="D64" s="248">
        <v>0.113</v>
      </c>
      <c r="E64" s="248">
        <v>0.20799999999999999</v>
      </c>
      <c r="F64" s="248" t="e">
        <v>#N/A</v>
      </c>
      <c r="G64" s="248" t="e">
        <v>#N/A</v>
      </c>
      <c r="H64" s="242">
        <v>0.17399999999999999</v>
      </c>
      <c r="I64" s="333">
        <v>0.12</v>
      </c>
      <c r="J64" s="247">
        <v>0.182</v>
      </c>
      <c r="K64" s="248">
        <v>0.153</v>
      </c>
      <c r="L64" s="248">
        <v>0.18099999999999999</v>
      </c>
      <c r="M64" s="248">
        <v>9.5000000000000001E-2</v>
      </c>
      <c r="N64" s="248">
        <v>0.14299999999999999</v>
      </c>
      <c r="O64" s="248" t="e">
        <v>#N/A</v>
      </c>
      <c r="P64" s="242">
        <v>0.17699999999999999</v>
      </c>
      <c r="Q64" s="249">
        <v>0.128</v>
      </c>
      <c r="R64" s="338">
        <v>0.29299999999999998</v>
      </c>
      <c r="S64" s="248">
        <v>0.157</v>
      </c>
      <c r="T64" s="248">
        <v>0.24399999999999999</v>
      </c>
      <c r="U64" s="248">
        <v>0.08</v>
      </c>
      <c r="V64" s="248" t="e">
        <v>#N/A</v>
      </c>
      <c r="W64" s="248" t="e">
        <v>#N/A</v>
      </c>
      <c r="X64" s="242">
        <v>0.217</v>
      </c>
      <c r="Y64" s="249">
        <v>0.11600000000000001</v>
      </c>
      <c r="Z64" s="247">
        <v>0.13500000000000001</v>
      </c>
      <c r="AA64" s="248">
        <v>0.126</v>
      </c>
      <c r="AB64" s="248">
        <v>0.15</v>
      </c>
      <c r="AC64" s="248">
        <v>0.14799999999999999</v>
      </c>
      <c r="AD64" s="248" t="e">
        <v>#N/A</v>
      </c>
      <c r="AE64" s="248" t="e">
        <v>#N/A</v>
      </c>
      <c r="AF64" s="242">
        <v>0.14299999999999999</v>
      </c>
      <c r="AG64" s="249">
        <v>0.11</v>
      </c>
      <c r="AH64" s="247">
        <v>0.184</v>
      </c>
      <c r="AI64" s="248">
        <v>0.15</v>
      </c>
      <c r="AJ64" s="248">
        <v>0.122</v>
      </c>
      <c r="AK64" s="248">
        <v>0.20799999999999999</v>
      </c>
      <c r="AL64" s="248">
        <v>0.2</v>
      </c>
      <c r="AM64" s="248" t="e">
        <v>#N/A</v>
      </c>
      <c r="AN64" s="242">
        <v>0.14799999999999999</v>
      </c>
      <c r="AO64" s="249">
        <v>0.14399999999999999</v>
      </c>
      <c r="AP64" s="247">
        <v>0.188</v>
      </c>
      <c r="AQ64" s="248">
        <v>0.16200000000000001</v>
      </c>
      <c r="AR64" s="248">
        <v>0.156</v>
      </c>
      <c r="AS64" s="248">
        <v>6.7000000000000004E-2</v>
      </c>
      <c r="AT64" s="248">
        <v>0.11799999999999999</v>
      </c>
      <c r="AU64" s="248">
        <v>0.27300000000000002</v>
      </c>
      <c r="AV64" s="242">
        <v>0.156</v>
      </c>
      <c r="AW64" s="249">
        <v>0.157</v>
      </c>
    </row>
    <row r="65" spans="1:49" s="37" customFormat="1" ht="30" x14ac:dyDescent="0.25">
      <c r="A65" s="256" t="s">
        <v>133</v>
      </c>
      <c r="B65" s="224">
        <v>0.17299999999999999</v>
      </c>
      <c r="C65" s="216">
        <v>0.13600000000000001</v>
      </c>
      <c r="D65" s="216">
        <v>0.19800000000000001</v>
      </c>
      <c r="E65" s="216">
        <v>0.20799999999999999</v>
      </c>
      <c r="F65" s="216" t="e">
        <v>#N/A</v>
      </c>
      <c r="G65" s="216" t="e">
        <v>#N/A</v>
      </c>
      <c r="H65" s="216">
        <v>0.188</v>
      </c>
      <c r="I65" s="334">
        <v>0.123</v>
      </c>
      <c r="J65" s="224">
        <v>0.182</v>
      </c>
      <c r="K65" s="216">
        <v>0.124</v>
      </c>
      <c r="L65" s="216">
        <v>0.14899999999999999</v>
      </c>
      <c r="M65" s="216">
        <v>0.33300000000000002</v>
      </c>
      <c r="N65" s="216">
        <v>0.14299999999999999</v>
      </c>
      <c r="O65" s="216" t="e">
        <v>#N/A</v>
      </c>
      <c r="P65" s="216">
        <v>0.14499999999999999</v>
      </c>
      <c r="Q65" s="225">
        <v>0.13700000000000001</v>
      </c>
      <c r="R65" s="339">
        <v>0.24399999999999999</v>
      </c>
      <c r="S65" s="216">
        <v>0.124</v>
      </c>
      <c r="T65" s="216">
        <v>0.14399999999999999</v>
      </c>
      <c r="U65" s="216">
        <v>0.08</v>
      </c>
      <c r="V65" s="216" t="e">
        <v>#N/A</v>
      </c>
      <c r="W65" s="216" t="e">
        <v>#N/A</v>
      </c>
      <c r="X65" s="216">
        <v>0.155</v>
      </c>
      <c r="Y65" s="225">
        <v>0.11899999999999999</v>
      </c>
      <c r="Z65" s="224">
        <v>0.13500000000000001</v>
      </c>
      <c r="AA65" s="216">
        <v>0.14299999999999999</v>
      </c>
      <c r="AB65" s="216">
        <v>0.18099999999999999</v>
      </c>
      <c r="AC65" s="216">
        <v>0.14799999999999999</v>
      </c>
      <c r="AD65" s="216">
        <v>0.154</v>
      </c>
      <c r="AE65" s="216" t="e">
        <v>#N/A</v>
      </c>
      <c r="AF65" s="216">
        <v>0.14599999999999999</v>
      </c>
      <c r="AG65" s="225">
        <v>0.156</v>
      </c>
      <c r="AH65" s="224">
        <v>0.245</v>
      </c>
      <c r="AI65" s="216">
        <v>0.16700000000000001</v>
      </c>
      <c r="AJ65" s="216">
        <v>0.16300000000000001</v>
      </c>
      <c r="AK65" s="216">
        <v>0.20799999999999999</v>
      </c>
      <c r="AL65" s="216">
        <v>0.1</v>
      </c>
      <c r="AM65" s="216" t="e">
        <v>#N/A</v>
      </c>
      <c r="AN65" s="216">
        <v>0.19800000000000001</v>
      </c>
      <c r="AO65" s="225">
        <v>0.14899999999999999</v>
      </c>
      <c r="AP65" s="224">
        <v>0.20300000000000001</v>
      </c>
      <c r="AQ65" s="216">
        <v>0.14000000000000001</v>
      </c>
      <c r="AR65" s="216">
        <v>0.13300000000000001</v>
      </c>
      <c r="AS65" s="216">
        <v>0.13300000000000001</v>
      </c>
      <c r="AT65" s="216">
        <v>0.17599999999999999</v>
      </c>
      <c r="AU65" s="216">
        <v>9.0999999999999998E-2</v>
      </c>
      <c r="AV65" s="216">
        <v>0.13200000000000001</v>
      </c>
      <c r="AW65" s="225">
        <v>0.17199999999999999</v>
      </c>
    </row>
    <row r="66" spans="1:49" s="37" customFormat="1" x14ac:dyDescent="0.25">
      <c r="A66" s="256" t="s">
        <v>134</v>
      </c>
      <c r="B66" s="224" t="e">
        <v>#N/A</v>
      </c>
      <c r="C66" s="216" t="e">
        <v>#N/A</v>
      </c>
      <c r="D66" s="216" t="e">
        <v>#N/A</v>
      </c>
      <c r="E66" s="216" t="e">
        <v>#N/A</v>
      </c>
      <c r="F66" s="216" t="e">
        <v>#N/A</v>
      </c>
      <c r="G66" s="216" t="e">
        <v>#N/A</v>
      </c>
      <c r="H66" s="216" t="e">
        <v>#N/A</v>
      </c>
      <c r="I66" s="334" t="e">
        <v>#N/A</v>
      </c>
      <c r="J66" s="224" t="e">
        <v>#N/A</v>
      </c>
      <c r="K66" s="216" t="e">
        <v>#N/A</v>
      </c>
      <c r="L66" s="216" t="e">
        <v>#N/A</v>
      </c>
      <c r="M66" s="216" t="e">
        <v>#N/A</v>
      </c>
      <c r="N66" s="216" t="e">
        <v>#N/A</v>
      </c>
      <c r="O66" s="216" t="e">
        <v>#N/A</v>
      </c>
      <c r="P66" s="216" t="e">
        <v>#N/A</v>
      </c>
      <c r="Q66" s="225" t="e">
        <v>#N/A</v>
      </c>
      <c r="R66" s="339" t="e">
        <v>#N/A</v>
      </c>
      <c r="S66" s="216" t="e">
        <v>#N/A</v>
      </c>
      <c r="T66" s="216" t="e">
        <v>#N/A</v>
      </c>
      <c r="U66" s="216" t="e">
        <v>#N/A</v>
      </c>
      <c r="V66" s="216" t="e">
        <v>#N/A</v>
      </c>
      <c r="W66" s="216" t="e">
        <v>#N/A</v>
      </c>
      <c r="X66" s="216" t="e">
        <v>#N/A</v>
      </c>
      <c r="Y66" s="225" t="e">
        <v>#N/A</v>
      </c>
      <c r="Z66" s="224" t="e">
        <v>#N/A</v>
      </c>
      <c r="AA66" s="216" t="e">
        <v>#N/A</v>
      </c>
      <c r="AB66" s="216" t="e">
        <v>#N/A</v>
      </c>
      <c r="AC66" s="216" t="e">
        <v>#N/A</v>
      </c>
      <c r="AD66" s="216" t="e">
        <v>#N/A</v>
      </c>
      <c r="AE66" s="216" t="e">
        <v>#N/A</v>
      </c>
      <c r="AF66" s="216" t="e">
        <v>#N/A</v>
      </c>
      <c r="AG66" s="225" t="e">
        <v>#N/A</v>
      </c>
      <c r="AH66" s="224" t="e">
        <v>#N/A</v>
      </c>
      <c r="AI66" s="216" t="e">
        <v>#N/A</v>
      </c>
      <c r="AJ66" s="216" t="e">
        <v>#N/A</v>
      </c>
      <c r="AK66" s="216" t="e">
        <v>#N/A</v>
      </c>
      <c r="AL66" s="216" t="e">
        <v>#N/A</v>
      </c>
      <c r="AM66" s="216" t="e">
        <v>#N/A</v>
      </c>
      <c r="AN66" s="216" t="e">
        <v>#N/A</v>
      </c>
      <c r="AO66" s="225" t="e">
        <v>#N/A</v>
      </c>
      <c r="AP66" s="224" t="e">
        <v>#N/A</v>
      </c>
      <c r="AQ66" s="216" t="e">
        <v>#N/A</v>
      </c>
      <c r="AR66" s="216" t="e">
        <v>#N/A</v>
      </c>
      <c r="AS66" s="216" t="e">
        <v>#N/A</v>
      </c>
      <c r="AT66" s="216" t="e">
        <v>#N/A</v>
      </c>
      <c r="AU66" s="216" t="e">
        <v>#N/A</v>
      </c>
      <c r="AV66" s="216" t="e">
        <v>#N/A</v>
      </c>
      <c r="AW66" s="225" t="e">
        <v>#N/A</v>
      </c>
    </row>
    <row r="67" spans="1:49" s="37" customFormat="1" ht="30" x14ac:dyDescent="0.25">
      <c r="A67" s="256" t="s">
        <v>135</v>
      </c>
      <c r="B67" s="224">
        <v>0.22</v>
      </c>
      <c r="C67" s="216">
        <v>0.26200000000000001</v>
      </c>
      <c r="D67" s="216">
        <v>0.23699999999999999</v>
      </c>
      <c r="E67" s="216">
        <v>0.38500000000000001</v>
      </c>
      <c r="F67" s="216">
        <v>0.3</v>
      </c>
      <c r="G67" s="216" t="e">
        <v>#N/A</v>
      </c>
      <c r="H67" s="214">
        <v>0.248</v>
      </c>
      <c r="I67" s="335">
        <v>0.28799999999999998</v>
      </c>
      <c r="J67" s="224">
        <v>0.2</v>
      </c>
      <c r="K67" s="216">
        <v>0.26200000000000001</v>
      </c>
      <c r="L67" s="216">
        <v>0.29499999999999998</v>
      </c>
      <c r="M67" s="216">
        <v>0.29199999999999998</v>
      </c>
      <c r="N67" s="216">
        <v>0.4</v>
      </c>
      <c r="O67" s="216" t="e">
        <v>#N/A</v>
      </c>
      <c r="P67" s="214">
        <v>0.248</v>
      </c>
      <c r="Q67" s="223">
        <v>0.27700000000000002</v>
      </c>
      <c r="R67" s="339">
        <v>0.17399999999999999</v>
      </c>
      <c r="S67" s="216">
        <v>0.26900000000000002</v>
      </c>
      <c r="T67" s="216">
        <v>0.27600000000000002</v>
      </c>
      <c r="U67" s="216">
        <v>0.34599999999999997</v>
      </c>
      <c r="V67" s="216">
        <v>0.25</v>
      </c>
      <c r="W67" s="216">
        <v>0.5</v>
      </c>
      <c r="X67" s="214">
        <v>0.26100000000000001</v>
      </c>
      <c r="Y67" s="223">
        <v>0.27700000000000002</v>
      </c>
      <c r="Z67" s="224">
        <v>0.22</v>
      </c>
      <c r="AA67" s="216">
        <v>0.26900000000000002</v>
      </c>
      <c r="AB67" s="216">
        <v>0.24399999999999999</v>
      </c>
      <c r="AC67" s="216">
        <v>0.32300000000000001</v>
      </c>
      <c r="AD67" s="216">
        <v>0.2</v>
      </c>
      <c r="AE67" s="216" t="e">
        <v>#N/A</v>
      </c>
      <c r="AF67" s="214">
        <v>0.22500000000000001</v>
      </c>
      <c r="AG67" s="223">
        <v>0.29099999999999998</v>
      </c>
      <c r="AH67" s="224">
        <v>0.35199999999999998</v>
      </c>
      <c r="AI67" s="216">
        <v>0.25900000000000001</v>
      </c>
      <c r="AJ67" s="216">
        <v>0.24199999999999999</v>
      </c>
      <c r="AK67" s="216">
        <v>0.25</v>
      </c>
      <c r="AL67" s="216">
        <v>0.214</v>
      </c>
      <c r="AM67" s="216" t="e">
        <v>#N/A</v>
      </c>
      <c r="AN67" s="214">
        <v>0.23699999999999999</v>
      </c>
      <c r="AO67" s="223">
        <v>0.26900000000000002</v>
      </c>
      <c r="AP67" s="224">
        <v>0.184</v>
      </c>
      <c r="AQ67" s="216">
        <v>0.28599999999999998</v>
      </c>
      <c r="AR67" s="216">
        <v>0.38500000000000001</v>
      </c>
      <c r="AS67" s="216">
        <v>7.0999999999999994E-2</v>
      </c>
      <c r="AT67" s="216">
        <v>0.33300000000000002</v>
      </c>
      <c r="AU67" s="216">
        <v>0.25</v>
      </c>
      <c r="AV67" s="214">
        <v>0.23699999999999999</v>
      </c>
      <c r="AW67" s="223">
        <v>0.34599999999999997</v>
      </c>
    </row>
    <row r="68" spans="1:49" s="37" customFormat="1" x14ac:dyDescent="0.25">
      <c r="A68" s="256" t="s">
        <v>136</v>
      </c>
      <c r="B68" s="224">
        <v>0.47499999999999998</v>
      </c>
      <c r="C68" s="216">
        <v>0.46800000000000003</v>
      </c>
      <c r="D68" s="216">
        <v>0.50900000000000001</v>
      </c>
      <c r="E68" s="216">
        <v>0.65400000000000003</v>
      </c>
      <c r="F68" s="216">
        <v>0.5</v>
      </c>
      <c r="G68" s="216" t="e">
        <v>#N/A</v>
      </c>
      <c r="H68" s="215">
        <v>0.42499999999999999</v>
      </c>
      <c r="I68" s="336">
        <v>0.55000000000000004</v>
      </c>
      <c r="J68" s="224">
        <v>0.46</v>
      </c>
      <c r="K68" s="216">
        <v>0.46100000000000002</v>
      </c>
      <c r="L68" s="216">
        <v>0.47699999999999998</v>
      </c>
      <c r="M68" s="216">
        <v>0.625</v>
      </c>
      <c r="N68" s="216">
        <v>0.313</v>
      </c>
      <c r="O68" s="216" t="e">
        <v>#N/A</v>
      </c>
      <c r="P68" s="215">
        <v>0.38900000000000001</v>
      </c>
      <c r="Q68" s="221">
        <v>0.55300000000000005</v>
      </c>
      <c r="R68" s="339">
        <v>0.52300000000000002</v>
      </c>
      <c r="S68" s="216">
        <v>0.42599999999999999</v>
      </c>
      <c r="T68" s="216">
        <v>0.53300000000000003</v>
      </c>
      <c r="U68" s="216">
        <v>0.42299999999999999</v>
      </c>
      <c r="V68" s="216">
        <v>0.41699999999999998</v>
      </c>
      <c r="W68" s="216">
        <v>0.4</v>
      </c>
      <c r="X68" s="215">
        <v>0.379</v>
      </c>
      <c r="Y68" s="221">
        <v>0.50900000000000001</v>
      </c>
      <c r="Z68" s="224">
        <v>0.32700000000000001</v>
      </c>
      <c r="AA68" s="216">
        <v>0.42699999999999999</v>
      </c>
      <c r="AB68" s="216">
        <v>0.44400000000000001</v>
      </c>
      <c r="AC68" s="216">
        <v>0.54800000000000004</v>
      </c>
      <c r="AD68" s="216">
        <v>0.5</v>
      </c>
      <c r="AE68" s="216" t="e">
        <v>#N/A</v>
      </c>
      <c r="AF68" s="215">
        <v>0.35399999999999998</v>
      </c>
      <c r="AG68" s="221">
        <v>0.49099999999999999</v>
      </c>
      <c r="AH68" s="224">
        <v>0.50900000000000001</v>
      </c>
      <c r="AI68" s="216">
        <v>0.40699999999999997</v>
      </c>
      <c r="AJ68" s="216">
        <v>0.45900000000000002</v>
      </c>
      <c r="AK68" s="216">
        <v>0.58299999999999996</v>
      </c>
      <c r="AL68" s="216">
        <v>0.5</v>
      </c>
      <c r="AM68" s="216" t="e">
        <v>#N/A</v>
      </c>
      <c r="AN68" s="215">
        <v>0.373</v>
      </c>
      <c r="AO68" s="221">
        <v>0.48</v>
      </c>
      <c r="AP68" s="224">
        <v>0.44700000000000001</v>
      </c>
      <c r="AQ68" s="216">
        <v>0.45</v>
      </c>
      <c r="AR68" s="216">
        <v>0.503</v>
      </c>
      <c r="AS68" s="216">
        <v>0.42899999999999999</v>
      </c>
      <c r="AT68" s="216">
        <v>0.44400000000000001</v>
      </c>
      <c r="AU68" s="216">
        <v>0.58299999999999996</v>
      </c>
      <c r="AV68" s="215">
        <v>0.38400000000000001</v>
      </c>
      <c r="AW68" s="221">
        <v>0.53800000000000003</v>
      </c>
    </row>
    <row r="69" spans="1:49" s="37" customFormat="1" ht="30" x14ac:dyDescent="0.25">
      <c r="A69" s="256" t="s">
        <v>137</v>
      </c>
      <c r="B69" s="224">
        <v>0.51700000000000002</v>
      </c>
      <c r="C69" s="216">
        <v>0.51100000000000001</v>
      </c>
      <c r="D69" s="216">
        <v>0.38100000000000001</v>
      </c>
      <c r="E69" s="216">
        <v>0.5</v>
      </c>
      <c r="F69" s="216">
        <v>0.36399999999999999</v>
      </c>
      <c r="G69" s="216" t="e">
        <v>#N/A</v>
      </c>
      <c r="H69" s="214">
        <v>0.54900000000000004</v>
      </c>
      <c r="I69" s="335">
        <v>0.42</v>
      </c>
      <c r="J69" s="224">
        <v>0.4</v>
      </c>
      <c r="K69" s="216">
        <v>0.497</v>
      </c>
      <c r="L69" s="216">
        <v>0.30599999999999999</v>
      </c>
      <c r="M69" s="216">
        <v>0.44</v>
      </c>
      <c r="N69" s="216">
        <v>0.5</v>
      </c>
      <c r="O69" s="216" t="e">
        <v>#N/A</v>
      </c>
      <c r="P69" s="214">
        <v>0.53100000000000003</v>
      </c>
      <c r="Q69" s="223">
        <v>0.36</v>
      </c>
      <c r="R69" s="339">
        <v>0.46</v>
      </c>
      <c r="S69" s="216">
        <v>0.495</v>
      </c>
      <c r="T69" s="216">
        <v>0.35899999999999999</v>
      </c>
      <c r="U69" s="216">
        <v>0.5</v>
      </c>
      <c r="V69" s="216">
        <v>0.72699999999999998</v>
      </c>
      <c r="W69" s="216">
        <v>0.4</v>
      </c>
      <c r="X69" s="214">
        <v>0.55900000000000005</v>
      </c>
      <c r="Y69" s="223">
        <v>0.39100000000000001</v>
      </c>
      <c r="Z69" s="224">
        <v>0.4</v>
      </c>
      <c r="AA69" s="216">
        <v>0.48099999999999998</v>
      </c>
      <c r="AB69" s="216">
        <v>0.35599999999999998</v>
      </c>
      <c r="AC69" s="216">
        <v>0.38700000000000001</v>
      </c>
      <c r="AD69" s="216">
        <v>0.375</v>
      </c>
      <c r="AE69" s="216" t="e">
        <v>#N/A</v>
      </c>
      <c r="AF69" s="214">
        <v>0.505</v>
      </c>
      <c r="AG69" s="223">
        <v>0.38800000000000001</v>
      </c>
      <c r="AH69" s="224">
        <v>0.308</v>
      </c>
      <c r="AI69" s="216">
        <v>0.41799999999999998</v>
      </c>
      <c r="AJ69" s="216">
        <v>0.34</v>
      </c>
      <c r="AK69" s="216">
        <v>0.38500000000000001</v>
      </c>
      <c r="AL69" s="216">
        <v>0.35699999999999998</v>
      </c>
      <c r="AM69" s="216" t="e">
        <v>#N/A</v>
      </c>
      <c r="AN69" s="214">
        <v>0.46500000000000002</v>
      </c>
      <c r="AO69" s="223">
        <v>0.316</v>
      </c>
      <c r="AP69" s="224">
        <v>0.224</v>
      </c>
      <c r="AQ69" s="216">
        <v>0.34100000000000003</v>
      </c>
      <c r="AR69" s="216">
        <v>0.373</v>
      </c>
      <c r="AS69" s="216">
        <v>0.42899999999999999</v>
      </c>
      <c r="AT69" s="216">
        <v>0.38900000000000001</v>
      </c>
      <c r="AU69" s="216">
        <v>0.16700000000000001</v>
      </c>
      <c r="AV69" s="214">
        <v>0.42599999999999999</v>
      </c>
      <c r="AW69" s="223">
        <v>0.24399999999999999</v>
      </c>
    </row>
    <row r="70" spans="1:49" s="37" customFormat="1" ht="30" x14ac:dyDescent="0.25">
      <c r="A70" s="256" t="s">
        <v>139</v>
      </c>
      <c r="B70" s="224">
        <v>0.42399999999999999</v>
      </c>
      <c r="C70" s="216">
        <v>0.373</v>
      </c>
      <c r="D70" s="216">
        <v>0.47799999999999998</v>
      </c>
      <c r="E70" s="216">
        <v>0.4</v>
      </c>
      <c r="F70" s="216">
        <v>0.182</v>
      </c>
      <c r="G70" s="216" t="e">
        <v>#N/A</v>
      </c>
      <c r="H70" s="215">
        <v>0.42699999999999999</v>
      </c>
      <c r="I70" s="336">
        <v>0.34799999999999998</v>
      </c>
      <c r="J70" s="224">
        <v>0.42</v>
      </c>
      <c r="K70" s="216">
        <v>0.29499999999999998</v>
      </c>
      <c r="L70" s="216">
        <v>0.38900000000000001</v>
      </c>
      <c r="M70" s="216">
        <v>0.36</v>
      </c>
      <c r="N70" s="216">
        <v>0.26700000000000002</v>
      </c>
      <c r="O70" s="216" t="e">
        <v>#N/A</v>
      </c>
      <c r="P70" s="215">
        <v>0.33800000000000002</v>
      </c>
      <c r="Q70" s="221">
        <v>0.29299999999999998</v>
      </c>
      <c r="R70" s="339">
        <v>0.23899999999999999</v>
      </c>
      <c r="S70" s="216">
        <v>0.217</v>
      </c>
      <c r="T70" s="216">
        <v>0.32</v>
      </c>
      <c r="U70" s="216">
        <v>0.36</v>
      </c>
      <c r="V70" s="216">
        <v>0.27300000000000002</v>
      </c>
      <c r="W70" s="216" t="e">
        <v>#N/A</v>
      </c>
      <c r="X70" s="215">
        <v>0.25700000000000001</v>
      </c>
      <c r="Y70" s="221">
        <v>0.23499999999999999</v>
      </c>
      <c r="Z70" s="224">
        <v>0.22</v>
      </c>
      <c r="AA70" s="216">
        <v>0.187</v>
      </c>
      <c r="AB70" s="216">
        <v>0.19400000000000001</v>
      </c>
      <c r="AC70" s="216">
        <v>0.16700000000000001</v>
      </c>
      <c r="AD70" s="216">
        <v>0.125</v>
      </c>
      <c r="AE70" s="216" t="e">
        <v>#N/A</v>
      </c>
      <c r="AF70" s="215">
        <v>0.19600000000000001</v>
      </c>
      <c r="AG70" s="221">
        <v>0.188</v>
      </c>
      <c r="AH70" s="224">
        <v>0.32100000000000001</v>
      </c>
      <c r="AI70" s="216">
        <v>0.156</v>
      </c>
      <c r="AJ70" s="216">
        <v>0.26600000000000001</v>
      </c>
      <c r="AK70" s="216">
        <v>0.29199999999999998</v>
      </c>
      <c r="AL70" s="216">
        <v>0.35699999999999998</v>
      </c>
      <c r="AM70" s="216" t="e">
        <v>#N/A</v>
      </c>
      <c r="AN70" s="215">
        <v>0.19</v>
      </c>
      <c r="AO70" s="221">
        <v>0.2</v>
      </c>
      <c r="AP70" s="224">
        <v>0.216</v>
      </c>
      <c r="AQ70" s="216">
        <v>0.13800000000000001</v>
      </c>
      <c r="AR70" s="216">
        <v>0.20100000000000001</v>
      </c>
      <c r="AS70" s="216">
        <v>0.28599999999999998</v>
      </c>
      <c r="AT70" s="216">
        <v>0.111</v>
      </c>
      <c r="AU70" s="216">
        <v>0.25</v>
      </c>
      <c r="AV70" s="215">
        <v>0.17899999999999999</v>
      </c>
      <c r="AW70" s="221">
        <v>0.13900000000000001</v>
      </c>
    </row>
    <row r="71" spans="1:49" s="37" customFormat="1" ht="30" x14ac:dyDescent="0.25">
      <c r="A71" s="256" t="s">
        <v>140</v>
      </c>
      <c r="B71" s="224">
        <v>0.53600000000000003</v>
      </c>
      <c r="C71" s="216">
        <v>0.36499999999999999</v>
      </c>
      <c r="D71" s="216">
        <v>0.439</v>
      </c>
      <c r="E71" s="216">
        <v>0.22700000000000001</v>
      </c>
      <c r="F71" s="216">
        <v>0.36399999999999999</v>
      </c>
      <c r="G71" s="216" t="e">
        <v>#N/A</v>
      </c>
      <c r="H71" s="215">
        <v>0.40799999999999997</v>
      </c>
      <c r="I71" s="336">
        <v>0.36399999999999999</v>
      </c>
      <c r="J71" s="224">
        <v>0.438</v>
      </c>
      <c r="K71" s="216">
        <v>0.317</v>
      </c>
      <c r="L71" s="216">
        <v>0.45800000000000002</v>
      </c>
      <c r="M71" s="216">
        <v>0.33300000000000002</v>
      </c>
      <c r="N71" s="216">
        <v>0.214</v>
      </c>
      <c r="O71" s="216" t="e">
        <v>#N/A</v>
      </c>
      <c r="P71" s="215">
        <v>0.36499999999999999</v>
      </c>
      <c r="Q71" s="221">
        <v>0.33100000000000002</v>
      </c>
      <c r="R71" s="339">
        <v>0.29299999999999998</v>
      </c>
      <c r="S71" s="216">
        <v>0.27100000000000002</v>
      </c>
      <c r="T71" s="216">
        <v>0.41199999999999998</v>
      </c>
      <c r="U71" s="216">
        <v>0.25</v>
      </c>
      <c r="V71" s="216">
        <v>0.5</v>
      </c>
      <c r="W71" s="216" t="e">
        <v>#N/A</v>
      </c>
      <c r="X71" s="215">
        <v>0.32700000000000001</v>
      </c>
      <c r="Y71" s="221">
        <v>0.26</v>
      </c>
      <c r="Z71" s="224">
        <v>0.375</v>
      </c>
      <c r="AA71" s="216">
        <v>0.26900000000000002</v>
      </c>
      <c r="AB71" s="216">
        <v>0.26400000000000001</v>
      </c>
      <c r="AC71" s="216">
        <v>0.222</v>
      </c>
      <c r="AD71" s="216">
        <v>0.4</v>
      </c>
      <c r="AE71" s="216" t="e">
        <v>#N/A</v>
      </c>
      <c r="AF71" s="215">
        <v>0.29199999999999998</v>
      </c>
      <c r="AG71" s="221">
        <v>0.251</v>
      </c>
      <c r="AH71" s="224">
        <v>0.45800000000000002</v>
      </c>
      <c r="AI71" s="216">
        <v>0.26300000000000001</v>
      </c>
      <c r="AJ71" s="216">
        <v>0.27100000000000002</v>
      </c>
      <c r="AK71" s="216">
        <v>0.39100000000000001</v>
      </c>
      <c r="AL71" s="216">
        <v>0.53800000000000003</v>
      </c>
      <c r="AM71" s="216" t="e">
        <v>#N/A</v>
      </c>
      <c r="AN71" s="215">
        <v>0.29099999999999998</v>
      </c>
      <c r="AO71" s="221">
        <v>0.27200000000000002</v>
      </c>
      <c r="AP71" s="224">
        <v>0.30299999999999999</v>
      </c>
      <c r="AQ71" s="216">
        <v>0.245</v>
      </c>
      <c r="AR71" s="216">
        <v>0.23400000000000001</v>
      </c>
      <c r="AS71" s="216">
        <v>0.214</v>
      </c>
      <c r="AT71" s="216">
        <v>0.29399999999999998</v>
      </c>
      <c r="AU71" s="216">
        <v>0.4</v>
      </c>
      <c r="AV71" s="215">
        <v>0.26200000000000001</v>
      </c>
      <c r="AW71" s="221">
        <v>0.24399999999999999</v>
      </c>
    </row>
    <row r="72" spans="1:49" s="37" customFormat="1" ht="30" x14ac:dyDescent="0.25">
      <c r="A72" s="256" t="s">
        <v>141</v>
      </c>
      <c r="B72" s="224">
        <v>0.317</v>
      </c>
      <c r="C72" s="216">
        <v>0.29699999999999999</v>
      </c>
      <c r="D72" s="216">
        <v>0.22800000000000001</v>
      </c>
      <c r="E72" s="216">
        <v>0.192</v>
      </c>
      <c r="F72" s="216" t="e">
        <v>#N/A</v>
      </c>
      <c r="G72" s="216" t="e">
        <v>#N/A</v>
      </c>
      <c r="H72" s="216">
        <v>0.315</v>
      </c>
      <c r="I72" s="334">
        <v>0.24399999999999999</v>
      </c>
      <c r="J72" s="224">
        <v>0.28000000000000003</v>
      </c>
      <c r="K72" s="216">
        <v>0.22</v>
      </c>
      <c r="L72" s="216">
        <v>0.222</v>
      </c>
      <c r="M72" s="216">
        <v>0.2</v>
      </c>
      <c r="N72" s="216">
        <v>0.125</v>
      </c>
      <c r="O72" s="216" t="e">
        <v>#N/A</v>
      </c>
      <c r="P72" s="216">
        <v>0.26300000000000001</v>
      </c>
      <c r="Q72" s="225">
        <v>0.16200000000000001</v>
      </c>
      <c r="R72" s="339">
        <v>0.1</v>
      </c>
      <c r="S72" s="216">
        <v>0.222</v>
      </c>
      <c r="T72" s="216">
        <v>0.216</v>
      </c>
      <c r="U72" s="216">
        <v>0.115</v>
      </c>
      <c r="V72" s="216">
        <v>9.0999999999999998E-2</v>
      </c>
      <c r="W72" s="216">
        <v>0.2</v>
      </c>
      <c r="X72" s="216">
        <v>0.252</v>
      </c>
      <c r="Y72" s="225">
        <v>0.154</v>
      </c>
      <c r="Z72" s="224">
        <v>0.12</v>
      </c>
      <c r="AA72" s="216">
        <v>0.17699999999999999</v>
      </c>
      <c r="AB72" s="216">
        <v>0.16500000000000001</v>
      </c>
      <c r="AC72" s="216">
        <v>0.161</v>
      </c>
      <c r="AD72" s="216">
        <v>0.313</v>
      </c>
      <c r="AE72" s="216" t="e">
        <v>#N/A</v>
      </c>
      <c r="AF72" s="216">
        <v>0.23599999999999999</v>
      </c>
      <c r="AG72" s="225">
        <v>0.112</v>
      </c>
      <c r="AH72" s="224">
        <v>0.113</v>
      </c>
      <c r="AI72" s="216">
        <v>0.14599999999999999</v>
      </c>
      <c r="AJ72" s="216">
        <v>0.127</v>
      </c>
      <c r="AK72" s="216">
        <v>0.192</v>
      </c>
      <c r="AL72" s="216">
        <v>0.14299999999999999</v>
      </c>
      <c r="AM72" s="216" t="e">
        <v>#N/A</v>
      </c>
      <c r="AN72" s="216">
        <v>0.16900000000000001</v>
      </c>
      <c r="AO72" s="225">
        <v>0.105</v>
      </c>
      <c r="AP72" s="224">
        <v>7.9000000000000001E-2</v>
      </c>
      <c r="AQ72" s="216">
        <v>0.112</v>
      </c>
      <c r="AR72" s="216">
        <v>6.7000000000000004E-2</v>
      </c>
      <c r="AS72" s="216">
        <v>0.14299999999999999</v>
      </c>
      <c r="AT72" s="216">
        <v>0.111</v>
      </c>
      <c r="AU72" s="216">
        <v>0.16700000000000001</v>
      </c>
      <c r="AV72" s="216">
        <v>0.13100000000000001</v>
      </c>
      <c r="AW72" s="225">
        <v>7.2999999999999995E-2</v>
      </c>
    </row>
    <row r="73" spans="1:49" s="37" customFormat="1" ht="30" x14ac:dyDescent="0.25">
      <c r="A73" s="256" t="s">
        <v>138</v>
      </c>
      <c r="B73" s="224">
        <v>3.4000000000000002E-2</v>
      </c>
      <c r="C73" s="216">
        <v>0.13400000000000001</v>
      </c>
      <c r="D73" s="216">
        <v>0.27100000000000002</v>
      </c>
      <c r="E73" s="216">
        <v>0.23100000000000001</v>
      </c>
      <c r="F73" s="216" t="e">
        <v>#N/A</v>
      </c>
      <c r="G73" s="216" t="e">
        <v>#N/A</v>
      </c>
      <c r="H73" s="215">
        <v>0.13</v>
      </c>
      <c r="I73" s="336">
        <v>0.18</v>
      </c>
      <c r="J73" s="224">
        <v>0.3</v>
      </c>
      <c r="K73" s="216">
        <v>0.186</v>
      </c>
      <c r="L73" s="216">
        <v>0.21299999999999999</v>
      </c>
      <c r="M73" s="216">
        <v>0.14299999999999999</v>
      </c>
      <c r="N73" s="216" t="e">
        <v>#N/A</v>
      </c>
      <c r="O73" s="216" t="e">
        <v>#N/A</v>
      </c>
      <c r="P73" s="215">
        <v>0.17899999999999999</v>
      </c>
      <c r="Q73" s="221">
        <v>0.223</v>
      </c>
      <c r="R73" s="339">
        <v>0.08</v>
      </c>
      <c r="S73" s="216">
        <v>7.4999999999999997E-2</v>
      </c>
      <c r="T73" s="216">
        <v>0.17499999999999999</v>
      </c>
      <c r="U73" s="216">
        <v>0.154</v>
      </c>
      <c r="V73" s="216">
        <v>9.0999999999999998E-2</v>
      </c>
      <c r="W73" s="216">
        <v>0.1</v>
      </c>
      <c r="X73" s="215">
        <v>6.7000000000000004E-2</v>
      </c>
      <c r="Y73" s="221">
        <v>0.121</v>
      </c>
      <c r="Z73" s="224">
        <v>0.04</v>
      </c>
      <c r="AA73" s="216">
        <v>9.1999999999999998E-2</v>
      </c>
      <c r="AB73" s="216">
        <v>0.14099999999999999</v>
      </c>
      <c r="AC73" s="216">
        <v>0.19400000000000001</v>
      </c>
      <c r="AD73" s="216">
        <v>0.313</v>
      </c>
      <c r="AE73" s="216" t="e">
        <v>#N/A</v>
      </c>
      <c r="AF73" s="215">
        <v>7.3999999999999996E-2</v>
      </c>
      <c r="AG73" s="221">
        <v>0.13300000000000001</v>
      </c>
      <c r="AH73" s="224">
        <v>0.21199999999999999</v>
      </c>
      <c r="AI73" s="216">
        <v>0.104</v>
      </c>
      <c r="AJ73" s="216">
        <v>0.14499999999999999</v>
      </c>
      <c r="AK73" s="216">
        <v>0.154</v>
      </c>
      <c r="AL73" s="216">
        <v>0.14299999999999999</v>
      </c>
      <c r="AM73" s="216" t="e">
        <v>#N/A</v>
      </c>
      <c r="AN73" s="215">
        <v>7.2999999999999995E-2</v>
      </c>
      <c r="AO73" s="221">
        <v>0.159</v>
      </c>
      <c r="AP73" s="224">
        <v>0.19700000000000001</v>
      </c>
      <c r="AQ73" s="216">
        <v>0.115</v>
      </c>
      <c r="AR73" s="216">
        <v>0.16</v>
      </c>
      <c r="AS73" s="216">
        <v>0.214</v>
      </c>
      <c r="AT73" s="216">
        <v>0.16700000000000001</v>
      </c>
      <c r="AU73" s="216">
        <v>0.25</v>
      </c>
      <c r="AV73" s="215">
        <v>9.9000000000000005E-2</v>
      </c>
      <c r="AW73" s="221">
        <v>0.16200000000000001</v>
      </c>
    </row>
    <row r="74" spans="1:49" s="37" customFormat="1" ht="33" customHeight="1" x14ac:dyDescent="0.25">
      <c r="A74" s="256" t="s">
        <v>143</v>
      </c>
      <c r="B74" s="224">
        <v>0.50800000000000001</v>
      </c>
      <c r="C74" s="216">
        <v>0.60699999999999998</v>
      </c>
      <c r="D74" s="216">
        <v>0.54400000000000004</v>
      </c>
      <c r="E74" s="216">
        <v>0.46200000000000002</v>
      </c>
      <c r="F74" s="216">
        <v>0.36399999999999999</v>
      </c>
      <c r="G74" s="216" t="e">
        <v>#N/A</v>
      </c>
      <c r="H74" s="214">
        <v>0.64900000000000002</v>
      </c>
      <c r="I74" s="335">
        <v>0.52600000000000002</v>
      </c>
      <c r="J74" s="224">
        <v>0.57999999999999996</v>
      </c>
      <c r="K74" s="216">
        <v>0.59199999999999997</v>
      </c>
      <c r="L74" s="216">
        <v>0.52800000000000002</v>
      </c>
      <c r="M74" s="216">
        <v>0.44</v>
      </c>
      <c r="N74" s="216">
        <v>0.5</v>
      </c>
      <c r="O74" s="216" t="e">
        <v>#N/A</v>
      </c>
      <c r="P74" s="214">
        <v>0.61499999999999999</v>
      </c>
      <c r="Q74" s="223">
        <v>0.55700000000000005</v>
      </c>
      <c r="R74" s="339">
        <v>0.51</v>
      </c>
      <c r="S74" s="216">
        <v>0.53900000000000003</v>
      </c>
      <c r="T74" s="216">
        <v>0.54500000000000004</v>
      </c>
      <c r="U74" s="216">
        <v>0.48099999999999998</v>
      </c>
      <c r="V74" s="216">
        <v>0.66700000000000004</v>
      </c>
      <c r="W74" s="216">
        <v>0.7</v>
      </c>
      <c r="X74" s="214">
        <v>0.621</v>
      </c>
      <c r="Y74" s="223">
        <v>0.46500000000000002</v>
      </c>
      <c r="Z74" s="224">
        <v>0.63300000000000001</v>
      </c>
      <c r="AA74" s="216">
        <v>0.56499999999999995</v>
      </c>
      <c r="AB74" s="216">
        <v>0.55500000000000005</v>
      </c>
      <c r="AC74" s="216">
        <v>0.54800000000000004</v>
      </c>
      <c r="AD74" s="216">
        <v>0.46700000000000003</v>
      </c>
      <c r="AE74" s="216" t="e">
        <v>#N/A</v>
      </c>
      <c r="AF74" s="214">
        <v>0.64400000000000002</v>
      </c>
      <c r="AG74" s="223">
        <v>0.49199999999999999</v>
      </c>
      <c r="AH74" s="224">
        <v>0.52800000000000002</v>
      </c>
      <c r="AI74" s="216">
        <v>0.54200000000000004</v>
      </c>
      <c r="AJ74" s="216">
        <v>0.56699999999999995</v>
      </c>
      <c r="AK74" s="216">
        <v>0.56000000000000005</v>
      </c>
      <c r="AL74" s="216">
        <v>0.42899999999999999</v>
      </c>
      <c r="AM74" s="216" t="e">
        <v>#N/A</v>
      </c>
      <c r="AN74" s="214">
        <v>0.61</v>
      </c>
      <c r="AO74" s="223">
        <v>0.48899999999999999</v>
      </c>
      <c r="AP74" s="224">
        <v>49.3</v>
      </c>
      <c r="AQ74" s="216">
        <v>0.51600000000000001</v>
      </c>
      <c r="AR74" s="216">
        <v>0.48299999999999998</v>
      </c>
      <c r="AS74" s="216">
        <v>0.5</v>
      </c>
      <c r="AT74" s="216">
        <v>0.47099999999999997</v>
      </c>
      <c r="AU74" s="216">
        <v>0.33300000000000002</v>
      </c>
      <c r="AV74" s="214">
        <v>0.497</v>
      </c>
      <c r="AW74" s="223">
        <v>0.41499999999999998</v>
      </c>
    </row>
    <row r="75" spans="1:49" s="37" customFormat="1" ht="30" x14ac:dyDescent="0.25">
      <c r="A75" s="256" t="s">
        <v>144</v>
      </c>
      <c r="B75" s="224">
        <v>0.52500000000000002</v>
      </c>
      <c r="C75" s="216">
        <v>0.67200000000000004</v>
      </c>
      <c r="D75" s="216">
        <v>0.51800000000000002</v>
      </c>
      <c r="E75" s="216">
        <v>0.52</v>
      </c>
      <c r="F75" s="216">
        <v>0.54500000000000004</v>
      </c>
      <c r="G75" s="216" t="e">
        <v>#N/A</v>
      </c>
      <c r="H75" s="215">
        <v>0.65700000000000003</v>
      </c>
      <c r="I75" s="336">
        <v>0.59099999999999997</v>
      </c>
      <c r="J75" s="224">
        <v>0.42</v>
      </c>
      <c r="K75" s="216">
        <v>0.51100000000000001</v>
      </c>
      <c r="L75" s="216">
        <v>0.47699999999999998</v>
      </c>
      <c r="M75" s="216">
        <v>0.435</v>
      </c>
      <c r="N75" s="216">
        <v>0.375</v>
      </c>
      <c r="O75" s="216" t="e">
        <v>#N/A</v>
      </c>
      <c r="P75" s="215">
        <v>0.54900000000000004</v>
      </c>
      <c r="Q75" s="221">
        <v>0.438</v>
      </c>
      <c r="R75" s="339">
        <v>0.42899999999999999</v>
      </c>
      <c r="S75" s="216">
        <v>0.58399999999999996</v>
      </c>
      <c r="T75" s="216">
        <v>0.58799999999999997</v>
      </c>
      <c r="U75" s="216">
        <v>0.70399999999999996</v>
      </c>
      <c r="V75" s="216">
        <v>0.5</v>
      </c>
      <c r="W75" s="216">
        <v>0.6</v>
      </c>
      <c r="X75" s="215">
        <v>0.63200000000000001</v>
      </c>
      <c r="Y75" s="221">
        <v>0.51900000000000002</v>
      </c>
      <c r="Z75" s="224">
        <v>0.46899999999999997</v>
      </c>
      <c r="AA75" s="216">
        <v>0.56799999999999995</v>
      </c>
      <c r="AB75" s="216">
        <v>0.46</v>
      </c>
      <c r="AC75" s="216">
        <v>0.61299999999999999</v>
      </c>
      <c r="AD75" s="216">
        <v>0.313</v>
      </c>
      <c r="AE75" s="216" t="e">
        <v>#N/A</v>
      </c>
      <c r="AF75" s="215">
        <v>0.65600000000000003</v>
      </c>
      <c r="AG75" s="221">
        <v>0.43099999999999999</v>
      </c>
      <c r="AH75" s="224">
        <v>0.44400000000000001</v>
      </c>
      <c r="AI75" s="216">
        <v>0.49299999999999999</v>
      </c>
      <c r="AJ75" s="216">
        <v>0.47399999999999998</v>
      </c>
      <c r="AK75" s="216">
        <v>0.34599999999999997</v>
      </c>
      <c r="AL75" s="216">
        <v>0.42899999999999999</v>
      </c>
      <c r="AM75" s="216" t="e">
        <v>#N/A</v>
      </c>
      <c r="AN75" s="215">
        <v>0.58699999999999997</v>
      </c>
      <c r="AO75" s="221">
        <v>0.35399999999999998</v>
      </c>
      <c r="AP75" s="224">
        <v>0.68400000000000005</v>
      </c>
      <c r="AQ75" s="216">
        <v>0.495</v>
      </c>
      <c r="AR75" s="216">
        <v>0.55300000000000005</v>
      </c>
      <c r="AS75" s="216">
        <v>0.64300000000000002</v>
      </c>
      <c r="AT75" s="216">
        <v>0.44400000000000001</v>
      </c>
      <c r="AU75" s="216">
        <v>0.75</v>
      </c>
      <c r="AV75" s="215">
        <v>0.67300000000000004</v>
      </c>
      <c r="AW75" s="221">
        <v>0.40200000000000002</v>
      </c>
    </row>
    <row r="76" spans="1:49" s="37" customFormat="1" x14ac:dyDescent="0.25">
      <c r="A76" s="256" t="s">
        <v>142</v>
      </c>
      <c r="B76" s="224">
        <v>0.7</v>
      </c>
      <c r="C76" s="216">
        <v>0.627</v>
      </c>
      <c r="D76" s="216">
        <v>0.63400000000000001</v>
      </c>
      <c r="E76" s="216">
        <v>0.53800000000000003</v>
      </c>
      <c r="F76" s="216">
        <v>0.45500000000000002</v>
      </c>
      <c r="G76" s="216" t="e">
        <v>#N/A</v>
      </c>
      <c r="H76" s="215">
        <v>0.67</v>
      </c>
      <c r="I76" s="336">
        <v>0.58499999999999996</v>
      </c>
      <c r="J76" s="224">
        <v>0.66</v>
      </c>
      <c r="K76" s="216">
        <v>0.59599999999999997</v>
      </c>
      <c r="L76" s="216">
        <v>0.62</v>
      </c>
      <c r="M76" s="216">
        <v>0.52</v>
      </c>
      <c r="N76" s="216">
        <v>0.4</v>
      </c>
      <c r="O76" s="216" t="e">
        <v>#N/A</v>
      </c>
      <c r="P76" s="215">
        <v>0.59799999999999998</v>
      </c>
      <c r="Q76" s="221">
        <v>0.59499999999999997</v>
      </c>
      <c r="R76" s="339">
        <v>0.63300000000000001</v>
      </c>
      <c r="S76" s="216">
        <v>0.64900000000000002</v>
      </c>
      <c r="T76" s="216">
        <v>0.58799999999999997</v>
      </c>
      <c r="U76" s="216">
        <v>0.44400000000000001</v>
      </c>
      <c r="V76" s="216">
        <v>0.41699999999999998</v>
      </c>
      <c r="W76" s="216">
        <v>0.4</v>
      </c>
      <c r="X76" s="215">
        <v>0.65</v>
      </c>
      <c r="Y76" s="221">
        <v>0.60799999999999998</v>
      </c>
      <c r="Z76" s="224">
        <v>0.79200000000000004</v>
      </c>
      <c r="AA76" s="216">
        <v>0.67</v>
      </c>
      <c r="AB76" s="216">
        <v>0.58599999999999997</v>
      </c>
      <c r="AC76" s="216">
        <v>0.67700000000000005</v>
      </c>
      <c r="AD76" s="216">
        <v>0.5</v>
      </c>
      <c r="AE76" s="216" t="e">
        <v>#N/A</v>
      </c>
      <c r="AF76" s="215">
        <v>0.66700000000000004</v>
      </c>
      <c r="AG76" s="221">
        <v>0.65</v>
      </c>
      <c r="AH76" s="224">
        <v>0.63500000000000001</v>
      </c>
      <c r="AI76" s="216">
        <v>0.68400000000000005</v>
      </c>
      <c r="AJ76" s="216">
        <v>0.61399999999999999</v>
      </c>
      <c r="AK76" s="216">
        <v>0.56000000000000005</v>
      </c>
      <c r="AL76" s="216">
        <v>0.42899999999999999</v>
      </c>
      <c r="AM76" s="216" t="e">
        <v>#N/A</v>
      </c>
      <c r="AN76" s="215">
        <v>0.67100000000000004</v>
      </c>
      <c r="AO76" s="221">
        <v>0.64400000000000002</v>
      </c>
      <c r="AP76" s="224">
        <v>0.56200000000000006</v>
      </c>
      <c r="AQ76" s="216">
        <v>0.60899999999999999</v>
      </c>
      <c r="AR76" s="216">
        <v>0.52300000000000002</v>
      </c>
      <c r="AS76" s="216">
        <v>0.78600000000000003</v>
      </c>
      <c r="AT76" s="216">
        <v>0.35499999999999998</v>
      </c>
      <c r="AU76" s="216">
        <v>0.41699999999999998</v>
      </c>
      <c r="AV76" s="215">
        <v>0.624</v>
      </c>
      <c r="AW76" s="221">
        <v>0.57299999999999995</v>
      </c>
    </row>
    <row r="77" spans="1:49" s="37" customFormat="1" ht="30" x14ac:dyDescent="0.25">
      <c r="A77" s="256" t="s">
        <v>145</v>
      </c>
      <c r="B77" s="224">
        <v>0.50800000000000001</v>
      </c>
      <c r="C77" s="216">
        <v>0.308</v>
      </c>
      <c r="D77" s="216">
        <v>0.377</v>
      </c>
      <c r="E77" s="216">
        <v>0.26900000000000002</v>
      </c>
      <c r="F77" s="216">
        <v>0.36399999999999999</v>
      </c>
      <c r="G77" s="216" t="e">
        <v>#N/A</v>
      </c>
      <c r="H77" s="216">
        <v>0.34399999999999997</v>
      </c>
      <c r="I77" s="334">
        <v>0.32400000000000001</v>
      </c>
      <c r="J77" s="224">
        <v>0.54</v>
      </c>
      <c r="K77" s="216">
        <v>0.35699999999999998</v>
      </c>
      <c r="L77" s="216">
        <v>0.50900000000000001</v>
      </c>
      <c r="M77" s="216">
        <v>0.36</v>
      </c>
      <c r="N77" s="216">
        <v>0.375</v>
      </c>
      <c r="O77" s="216" t="e">
        <v>#N/A</v>
      </c>
      <c r="P77" s="216">
        <v>0.42699999999999999</v>
      </c>
      <c r="Q77" s="225">
        <v>0.35599999999999998</v>
      </c>
      <c r="R77" s="339">
        <v>0.26500000000000001</v>
      </c>
      <c r="S77" s="216">
        <v>0.28799999999999998</v>
      </c>
      <c r="T77" s="216">
        <v>0.35</v>
      </c>
      <c r="U77" s="216">
        <v>0.29599999999999999</v>
      </c>
      <c r="V77" s="216">
        <v>0.41699999999999998</v>
      </c>
      <c r="W77" s="216">
        <v>0.7</v>
      </c>
      <c r="X77" s="216">
        <v>0.30299999999999999</v>
      </c>
      <c r="Y77" s="225">
        <v>0.28399999999999997</v>
      </c>
      <c r="Z77" s="224">
        <v>0.38800000000000001</v>
      </c>
      <c r="AA77" s="216">
        <v>0.224</v>
      </c>
      <c r="AB77" s="216">
        <v>0.25600000000000001</v>
      </c>
      <c r="AC77" s="216">
        <v>0.41899999999999998</v>
      </c>
      <c r="AD77" s="216">
        <v>0.2</v>
      </c>
      <c r="AE77" s="216" t="e">
        <v>#N/A</v>
      </c>
      <c r="AF77" s="216">
        <v>0.25800000000000001</v>
      </c>
      <c r="AG77" s="225">
        <v>0.23100000000000001</v>
      </c>
      <c r="AH77" s="224">
        <v>0.111</v>
      </c>
      <c r="AI77" s="216">
        <v>0.154</v>
      </c>
      <c r="AJ77" s="216">
        <v>0.192</v>
      </c>
      <c r="AK77" s="216">
        <v>0.29199999999999998</v>
      </c>
      <c r="AL77" s="216">
        <v>7.0999999999999994E-2</v>
      </c>
      <c r="AM77" s="216" t="e">
        <v>#N/A</v>
      </c>
      <c r="AN77" s="216">
        <v>0.18099999999999999</v>
      </c>
      <c r="AO77" s="225">
        <v>0.15</v>
      </c>
      <c r="AP77" s="224">
        <v>0.26300000000000001</v>
      </c>
      <c r="AQ77" s="216">
        <v>0.19800000000000001</v>
      </c>
      <c r="AR77" s="216">
        <v>0.27</v>
      </c>
      <c r="AS77" s="216">
        <v>0.214</v>
      </c>
      <c r="AT77" s="216">
        <v>0.16700000000000001</v>
      </c>
      <c r="AU77" s="216">
        <v>0.25</v>
      </c>
      <c r="AV77" s="216">
        <v>0.22700000000000001</v>
      </c>
      <c r="AW77" s="225">
        <v>0.223</v>
      </c>
    </row>
    <row r="78" spans="1:49" s="37" customFormat="1" ht="45" x14ac:dyDescent="0.25">
      <c r="A78" s="256" t="s">
        <v>146</v>
      </c>
      <c r="B78" s="224">
        <v>0.45</v>
      </c>
      <c r="C78" s="216">
        <v>0.23</v>
      </c>
      <c r="D78" s="216">
        <v>0.248</v>
      </c>
      <c r="E78" s="216">
        <v>0.23100000000000001</v>
      </c>
      <c r="F78" s="216">
        <v>0.182</v>
      </c>
      <c r="G78" s="216" t="e">
        <v>#N/A</v>
      </c>
      <c r="H78" s="215">
        <v>0.27100000000000002</v>
      </c>
      <c r="I78" s="336">
        <v>0.219</v>
      </c>
      <c r="J78" s="224">
        <v>0.42899999999999999</v>
      </c>
      <c r="K78" s="216">
        <v>0.247</v>
      </c>
      <c r="L78" s="216">
        <v>0.36699999999999999</v>
      </c>
      <c r="M78" s="216">
        <v>0.28000000000000003</v>
      </c>
      <c r="N78" s="216">
        <v>0.25</v>
      </c>
      <c r="O78" s="216" t="e">
        <v>#N/A</v>
      </c>
      <c r="P78" s="215">
        <v>0.34100000000000003</v>
      </c>
      <c r="Q78" s="221">
        <v>0.20200000000000001</v>
      </c>
      <c r="R78" s="339">
        <v>0.36699999999999999</v>
      </c>
      <c r="S78" s="216">
        <v>0.27900000000000003</v>
      </c>
      <c r="T78" s="216">
        <v>0.40799999999999997</v>
      </c>
      <c r="U78" s="216">
        <v>0.40699999999999997</v>
      </c>
      <c r="V78" s="216">
        <v>8.3000000000000004E-2</v>
      </c>
      <c r="W78" s="216">
        <v>0.4</v>
      </c>
      <c r="X78" s="215">
        <v>0.36699999999999999</v>
      </c>
      <c r="Y78" s="221">
        <v>0.251</v>
      </c>
      <c r="Z78" s="224">
        <v>0.42899999999999999</v>
      </c>
      <c r="AA78" s="216">
        <v>0.28999999999999998</v>
      </c>
      <c r="AB78" s="216">
        <v>0.38700000000000001</v>
      </c>
      <c r="AC78" s="216">
        <v>0.25800000000000001</v>
      </c>
      <c r="AD78" s="216">
        <v>0.438</v>
      </c>
      <c r="AE78" s="216" t="e">
        <v>#N/A</v>
      </c>
      <c r="AF78" s="215">
        <v>0.35599999999999998</v>
      </c>
      <c r="AG78" s="221">
        <v>0.30399999999999999</v>
      </c>
      <c r="AH78" s="224">
        <v>0.37</v>
      </c>
      <c r="AI78" s="216">
        <v>0.16900000000000001</v>
      </c>
      <c r="AJ78" s="216">
        <v>0.33300000000000002</v>
      </c>
      <c r="AK78" s="216">
        <v>0.20799999999999999</v>
      </c>
      <c r="AL78" s="216">
        <v>0.214</v>
      </c>
      <c r="AM78" s="216" t="e">
        <v>#N/A</v>
      </c>
      <c r="AN78" s="215">
        <v>0.20399999999999999</v>
      </c>
      <c r="AO78" s="221">
        <v>0.224</v>
      </c>
      <c r="AP78" s="224">
        <v>0.53300000000000003</v>
      </c>
      <c r="AQ78" s="216">
        <v>0.46400000000000002</v>
      </c>
      <c r="AR78" s="216">
        <v>0.57899999999999996</v>
      </c>
      <c r="AS78" s="216">
        <v>0.57099999999999995</v>
      </c>
      <c r="AT78" s="216">
        <v>0.5</v>
      </c>
      <c r="AU78" s="216">
        <v>0.5</v>
      </c>
      <c r="AV78" s="215">
        <v>0.54100000000000004</v>
      </c>
      <c r="AW78" s="221">
        <v>0.46400000000000002</v>
      </c>
    </row>
    <row r="79" spans="1:49" s="84" customFormat="1" ht="30.75" thickBot="1" x14ac:dyDescent="0.3">
      <c r="A79" s="305" t="s">
        <v>147</v>
      </c>
      <c r="B79" s="306" t="e">
        <v>#N/A</v>
      </c>
      <c r="C79" s="307" t="e">
        <v>#N/A</v>
      </c>
      <c r="D79" s="307" t="e">
        <v>#N/A</v>
      </c>
      <c r="E79" s="307" t="e">
        <v>#N/A</v>
      </c>
      <c r="F79" s="307" t="e">
        <v>#N/A</v>
      </c>
      <c r="G79" s="307" t="e">
        <v>#N/A</v>
      </c>
      <c r="H79" s="308" t="e">
        <v>#N/A</v>
      </c>
      <c r="I79" s="337" t="e">
        <v>#N/A</v>
      </c>
      <c r="J79" s="224" t="e">
        <v>#N/A</v>
      </c>
      <c r="K79" s="216" t="e">
        <v>#N/A</v>
      </c>
      <c r="L79" s="216" t="e">
        <v>#N/A</v>
      </c>
      <c r="M79" s="216" t="e">
        <v>#N/A</v>
      </c>
      <c r="N79" s="216" t="e">
        <v>#N/A</v>
      </c>
      <c r="O79" s="216" t="e">
        <v>#N/A</v>
      </c>
      <c r="P79" s="214" t="e">
        <v>#N/A</v>
      </c>
      <c r="Q79" s="223" t="e">
        <v>#N/A</v>
      </c>
      <c r="R79" s="340" t="e">
        <v>#N/A</v>
      </c>
      <c r="S79" s="307" t="e">
        <v>#N/A</v>
      </c>
      <c r="T79" s="307" t="e">
        <v>#N/A</v>
      </c>
      <c r="U79" s="307" t="e">
        <v>#N/A</v>
      </c>
      <c r="V79" s="307" t="e">
        <v>#N/A</v>
      </c>
      <c r="W79" s="307" t="e">
        <v>#N/A</v>
      </c>
      <c r="X79" s="308" t="e">
        <v>#N/A</v>
      </c>
      <c r="Y79" s="309" t="e">
        <v>#N/A</v>
      </c>
      <c r="Z79" s="306" t="e">
        <v>#N/A</v>
      </c>
      <c r="AA79" s="307" t="e">
        <v>#N/A</v>
      </c>
      <c r="AB79" s="307" t="e">
        <v>#N/A</v>
      </c>
      <c r="AC79" s="307" t="e">
        <v>#N/A</v>
      </c>
      <c r="AD79" s="307" t="e">
        <v>#N/A</v>
      </c>
      <c r="AE79" s="307" t="e">
        <v>#N/A</v>
      </c>
      <c r="AF79" s="308" t="e">
        <v>#N/A</v>
      </c>
      <c r="AG79" s="309" t="e">
        <v>#N/A</v>
      </c>
      <c r="AH79" s="306">
        <v>0.63</v>
      </c>
      <c r="AI79" s="307">
        <v>0.442</v>
      </c>
      <c r="AJ79" s="307">
        <v>0.51</v>
      </c>
      <c r="AK79" s="307">
        <v>0.5</v>
      </c>
      <c r="AL79" s="307">
        <v>0.64300000000000002</v>
      </c>
      <c r="AM79" s="307" t="e">
        <v>#N/A</v>
      </c>
      <c r="AN79" s="308">
        <v>0.48899999999999999</v>
      </c>
      <c r="AO79" s="309">
        <v>0.47</v>
      </c>
      <c r="AP79" s="306">
        <v>0.187</v>
      </c>
      <c r="AQ79" s="307">
        <v>0.155</v>
      </c>
      <c r="AR79" s="307">
        <v>0.16400000000000001</v>
      </c>
      <c r="AS79" s="307">
        <v>0.214</v>
      </c>
      <c r="AT79" s="307" t="e">
        <v>#N/A</v>
      </c>
      <c r="AU79" s="307">
        <v>0.33300000000000002</v>
      </c>
      <c r="AV79" s="308">
        <v>0.188</v>
      </c>
      <c r="AW79" s="309">
        <v>0.13100000000000001</v>
      </c>
    </row>
    <row r="80" spans="1:49" x14ac:dyDescent="0.25">
      <c r="A80" s="310" t="s">
        <v>356</v>
      </c>
      <c r="B80" s="319">
        <v>0.20300000000000001</v>
      </c>
      <c r="C80" s="320">
        <v>0.24</v>
      </c>
      <c r="D80" s="320">
        <v>0.246</v>
      </c>
      <c r="E80" s="320">
        <v>0.34599999999999997</v>
      </c>
      <c r="F80" s="320">
        <v>0.27300000000000002</v>
      </c>
      <c r="G80" s="320" t="e">
        <v>#N/A</v>
      </c>
      <c r="H80" s="320">
        <v>0.23699999999999999</v>
      </c>
      <c r="I80" s="321">
        <v>0.24299999999999999</v>
      </c>
      <c r="J80" s="322">
        <v>8.2000000000000003E-2</v>
      </c>
      <c r="K80" s="318">
        <v>0.22700000000000001</v>
      </c>
      <c r="L80" s="318">
        <v>0.184</v>
      </c>
      <c r="M80" s="318">
        <v>0.12</v>
      </c>
      <c r="N80" s="318">
        <v>0.188</v>
      </c>
      <c r="O80" s="318" t="e">
        <v>#N/A</v>
      </c>
      <c r="P80" s="318">
        <v>0.224</v>
      </c>
      <c r="Q80" s="323">
        <v>0.192</v>
      </c>
      <c r="R80" s="330">
        <v>0.128</v>
      </c>
      <c r="S80" s="320">
        <v>0.155</v>
      </c>
      <c r="T80" s="320">
        <v>0.27200000000000002</v>
      </c>
      <c r="U80" s="320">
        <v>0.222</v>
      </c>
      <c r="V80" s="320">
        <v>9.0999999999999998E-2</v>
      </c>
      <c r="W80" s="320">
        <v>0.27300000000000002</v>
      </c>
      <c r="X80" s="320">
        <v>0.2</v>
      </c>
      <c r="Y80" s="321">
        <v>0.161</v>
      </c>
      <c r="Z80" s="330">
        <v>0.20799999999999999</v>
      </c>
      <c r="AA80" s="320">
        <v>0.21099999999999999</v>
      </c>
      <c r="AB80" s="320">
        <v>0.19</v>
      </c>
      <c r="AC80" s="320">
        <v>0.34499999999999997</v>
      </c>
      <c r="AD80" s="320">
        <v>0.125</v>
      </c>
      <c r="AE80" s="248" t="e">
        <v>#N/A</v>
      </c>
      <c r="AF80" s="320">
        <v>0.222</v>
      </c>
      <c r="AG80" s="321">
        <v>0.20200000000000001</v>
      </c>
      <c r="AH80" s="327">
        <v>0.2</v>
      </c>
      <c r="AI80" s="314">
        <v>0.17899999999999999</v>
      </c>
      <c r="AJ80" s="314">
        <v>0.17499999999999999</v>
      </c>
      <c r="AK80" s="314">
        <v>0.192</v>
      </c>
      <c r="AL80" s="314">
        <v>7.0999999999999994E-2</v>
      </c>
      <c r="AM80" s="314" t="e">
        <v>#N/A</v>
      </c>
      <c r="AN80" s="314">
        <v>0.22900000000000001</v>
      </c>
      <c r="AO80" s="315">
        <v>0.13</v>
      </c>
      <c r="AP80" s="313">
        <v>0.13200000000000001</v>
      </c>
      <c r="AQ80" s="314">
        <v>0.21299999999999999</v>
      </c>
      <c r="AR80" s="314">
        <v>0.32500000000000001</v>
      </c>
      <c r="AS80" s="314">
        <v>7.0999999999999994E-2</v>
      </c>
      <c r="AT80" s="314">
        <v>5.6000000000000001E-2</v>
      </c>
      <c r="AU80" s="314">
        <v>0.25</v>
      </c>
      <c r="AV80" s="314">
        <v>0.20799999999999999</v>
      </c>
      <c r="AW80" s="315">
        <v>0.23200000000000001</v>
      </c>
    </row>
    <row r="81" spans="1:49" x14ac:dyDescent="0.25">
      <c r="A81" s="311" t="s">
        <v>291</v>
      </c>
      <c r="B81" s="322">
        <v>0.29799999999999999</v>
      </c>
      <c r="C81" s="318">
        <v>0.35699999999999998</v>
      </c>
      <c r="D81" s="318">
        <v>0.30099999999999999</v>
      </c>
      <c r="E81" s="318">
        <v>0.28000000000000003</v>
      </c>
      <c r="F81" s="318">
        <v>0.36399999999999999</v>
      </c>
      <c r="G81" s="318" t="e">
        <v>#N/A</v>
      </c>
      <c r="H81" s="318">
        <v>0.307</v>
      </c>
      <c r="I81" s="323">
        <v>0.38</v>
      </c>
      <c r="J81" s="322">
        <v>0.19600000000000001</v>
      </c>
      <c r="K81" s="318">
        <v>0.38400000000000001</v>
      </c>
      <c r="L81" s="318">
        <v>0.29799999999999999</v>
      </c>
      <c r="M81" s="318">
        <v>0.20799999999999999</v>
      </c>
      <c r="N81" s="318">
        <v>0.25</v>
      </c>
      <c r="O81" s="318" t="e">
        <v>#N/A</v>
      </c>
      <c r="P81" s="318">
        <v>0.373</v>
      </c>
      <c r="Q81" s="323">
        <v>0.34200000000000003</v>
      </c>
      <c r="R81" s="331">
        <v>0.27700000000000002</v>
      </c>
      <c r="S81" s="318">
        <v>0.29399999999999998</v>
      </c>
      <c r="T81" s="318">
        <v>0.40200000000000002</v>
      </c>
      <c r="U81" s="318">
        <v>0.29599999999999999</v>
      </c>
      <c r="V81" s="318">
        <v>9.0999999999999998E-2</v>
      </c>
      <c r="W81" s="318">
        <v>0.27300000000000002</v>
      </c>
      <c r="X81" s="318">
        <v>0.29299999999999998</v>
      </c>
      <c r="Y81" s="323">
        <v>0.33400000000000002</v>
      </c>
      <c r="Z81" s="331">
        <v>0.16700000000000001</v>
      </c>
      <c r="AA81" s="318">
        <v>0.311</v>
      </c>
      <c r="AB81" s="318">
        <v>0.34200000000000003</v>
      </c>
      <c r="AC81" s="318">
        <v>0.23300000000000001</v>
      </c>
      <c r="AD81" s="318">
        <v>6.3E-2</v>
      </c>
      <c r="AE81" s="216" t="e">
        <v>#N/A</v>
      </c>
      <c r="AF81" s="318">
        <v>0.315</v>
      </c>
      <c r="AG81" s="323">
        <v>0.3</v>
      </c>
      <c r="AH81" s="328">
        <v>0.255</v>
      </c>
      <c r="AI81" s="270">
        <v>0.32900000000000001</v>
      </c>
      <c r="AJ81" s="270">
        <v>0.35099999999999998</v>
      </c>
      <c r="AK81" s="270">
        <v>0.44</v>
      </c>
      <c r="AL81" s="270">
        <v>0.14299999999999999</v>
      </c>
      <c r="AM81" s="270" t="e">
        <v>#N/A</v>
      </c>
      <c r="AN81" s="270">
        <v>0.32400000000000001</v>
      </c>
      <c r="AO81" s="274">
        <v>0.33</v>
      </c>
      <c r="AP81" s="316">
        <v>0.187</v>
      </c>
      <c r="AQ81" s="270">
        <v>0.33900000000000002</v>
      </c>
      <c r="AR81" s="270">
        <v>0.38700000000000001</v>
      </c>
      <c r="AS81" s="270">
        <v>0.28599999999999998</v>
      </c>
      <c r="AT81" s="270">
        <v>0.16700000000000001</v>
      </c>
      <c r="AU81" s="270">
        <v>0.36399999999999999</v>
      </c>
      <c r="AV81" s="270">
        <v>0.312</v>
      </c>
      <c r="AW81" s="274">
        <v>0.35799999999999998</v>
      </c>
    </row>
    <row r="82" spans="1:49" x14ac:dyDescent="0.25">
      <c r="A82" s="311" t="s">
        <v>292</v>
      </c>
      <c r="B82" s="322">
        <v>0.11899999999999999</v>
      </c>
      <c r="C82" s="318">
        <v>0.13200000000000001</v>
      </c>
      <c r="D82" s="318">
        <v>0.124</v>
      </c>
      <c r="E82" s="318">
        <v>0.192</v>
      </c>
      <c r="F82" s="318">
        <v>0.182</v>
      </c>
      <c r="G82" s="318" t="e">
        <v>#N/A</v>
      </c>
      <c r="H82" s="318">
        <v>0.126</v>
      </c>
      <c r="I82" s="323">
        <v>0.13900000000000001</v>
      </c>
      <c r="J82" s="322">
        <v>0.1</v>
      </c>
      <c r="K82" s="318">
        <v>0.14899999999999999</v>
      </c>
      <c r="L82" s="318">
        <v>0.13100000000000001</v>
      </c>
      <c r="M82" s="318">
        <v>0.04</v>
      </c>
      <c r="N82" s="318">
        <v>6.3E-2</v>
      </c>
      <c r="O82" s="318" t="e">
        <v>#N/A</v>
      </c>
      <c r="P82" s="318">
        <v>0.14599999999999999</v>
      </c>
      <c r="Q82" s="323">
        <v>0.13</v>
      </c>
      <c r="R82" s="331">
        <v>0.152</v>
      </c>
      <c r="S82" s="318">
        <v>0.129</v>
      </c>
      <c r="T82" s="318">
        <v>0.20399999999999999</v>
      </c>
      <c r="U82" s="318">
        <v>0.154</v>
      </c>
      <c r="V82" s="318">
        <v>9.0999999999999998E-2</v>
      </c>
      <c r="W82" s="318">
        <v>0.27300000000000002</v>
      </c>
      <c r="X82" s="318">
        <v>0.14799999999999999</v>
      </c>
      <c r="Y82" s="323">
        <v>0.159</v>
      </c>
      <c r="Z82" s="331">
        <v>0.28599999999999998</v>
      </c>
      <c r="AA82" s="318">
        <v>0.19600000000000001</v>
      </c>
      <c r="AB82" s="318">
        <v>0.22</v>
      </c>
      <c r="AC82" s="318">
        <v>0.3</v>
      </c>
      <c r="AD82" s="318">
        <v>6.3E-2</v>
      </c>
      <c r="AE82" s="216" t="e">
        <v>#N/A</v>
      </c>
      <c r="AF82" s="318">
        <v>0.17399999999999999</v>
      </c>
      <c r="AG82" s="323">
        <v>0.24</v>
      </c>
      <c r="AH82" s="328">
        <v>0.23599999999999999</v>
      </c>
      <c r="AI82" s="270">
        <v>0.23200000000000001</v>
      </c>
      <c r="AJ82" s="270">
        <v>0.30299999999999999</v>
      </c>
      <c r="AK82" s="270">
        <v>0.23100000000000001</v>
      </c>
      <c r="AL82" s="270">
        <v>7.0999999999999994E-2</v>
      </c>
      <c r="AM82" s="270" t="e">
        <v>#N/A</v>
      </c>
      <c r="AN82" s="270">
        <v>0.248</v>
      </c>
      <c r="AO82" s="274">
        <v>0.22600000000000001</v>
      </c>
      <c r="AP82" s="316">
        <v>0.2</v>
      </c>
      <c r="AQ82" s="270">
        <v>0.25600000000000001</v>
      </c>
      <c r="AR82" s="270">
        <v>0.29299999999999998</v>
      </c>
      <c r="AS82" s="270">
        <v>0.214</v>
      </c>
      <c r="AT82" s="270">
        <v>0.111</v>
      </c>
      <c r="AU82" s="270">
        <v>0.7</v>
      </c>
      <c r="AV82" s="270">
        <v>0.23599999999999999</v>
      </c>
      <c r="AW82" s="274">
        <v>0.28299999999999997</v>
      </c>
    </row>
    <row r="83" spans="1:49" x14ac:dyDescent="0.25">
      <c r="A83" s="311" t="s">
        <v>293</v>
      </c>
      <c r="B83" s="322">
        <v>0.183</v>
      </c>
      <c r="C83" s="318">
        <v>0.26</v>
      </c>
      <c r="D83" s="318">
        <v>0.28899999999999998</v>
      </c>
      <c r="E83" s="318">
        <v>0.26900000000000002</v>
      </c>
      <c r="F83" s="318">
        <v>0.27300000000000002</v>
      </c>
      <c r="G83" s="318" t="e">
        <v>#N/A</v>
      </c>
      <c r="H83" s="318">
        <v>0.28299999999999997</v>
      </c>
      <c r="I83" s="323">
        <v>0.217</v>
      </c>
      <c r="J83" s="322">
        <v>0.16</v>
      </c>
      <c r="K83" s="318">
        <v>0.247</v>
      </c>
      <c r="L83" s="318">
        <v>0.19600000000000001</v>
      </c>
      <c r="M83" s="318">
        <v>0.24</v>
      </c>
      <c r="N83" s="318">
        <v>0.25</v>
      </c>
      <c r="O83" s="318" t="e">
        <v>#N/A</v>
      </c>
      <c r="P83" s="318">
        <v>0.28799999999999998</v>
      </c>
      <c r="Q83" s="323">
        <v>0.184</v>
      </c>
      <c r="R83" s="331">
        <v>0.13</v>
      </c>
      <c r="S83" s="318">
        <v>0.19700000000000001</v>
      </c>
      <c r="T83" s="318">
        <v>0.26200000000000001</v>
      </c>
      <c r="U83" s="318">
        <v>0.25900000000000001</v>
      </c>
      <c r="V83" s="318">
        <v>0.182</v>
      </c>
      <c r="W83" s="318">
        <v>0.45500000000000002</v>
      </c>
      <c r="X83" s="318">
        <v>0.23899999999999999</v>
      </c>
      <c r="Y83" s="323">
        <v>0.20100000000000001</v>
      </c>
      <c r="Z83" s="331">
        <v>0.20399999999999999</v>
      </c>
      <c r="AA83" s="318">
        <v>0.218</v>
      </c>
      <c r="AB83" s="318">
        <v>0.20699999999999999</v>
      </c>
      <c r="AC83" s="318">
        <v>0.23300000000000001</v>
      </c>
      <c r="AD83" s="318">
        <v>0.188</v>
      </c>
      <c r="AE83" s="216" t="e">
        <v>#N/A</v>
      </c>
      <c r="AF83" s="318">
        <v>0.247</v>
      </c>
      <c r="AG83" s="323">
        <v>0.184</v>
      </c>
      <c r="AH83" s="328">
        <v>0.27300000000000002</v>
      </c>
      <c r="AI83" s="270">
        <v>0.224</v>
      </c>
      <c r="AJ83" s="270">
        <v>0.21099999999999999</v>
      </c>
      <c r="AK83" s="270">
        <v>0.42299999999999999</v>
      </c>
      <c r="AL83" s="270">
        <v>7.0999999999999994E-2</v>
      </c>
      <c r="AM83" s="270" t="e">
        <v>#N/A</v>
      </c>
      <c r="AN83" s="270">
        <v>0.26300000000000001</v>
      </c>
      <c r="AO83" s="274">
        <v>0.20300000000000001</v>
      </c>
      <c r="AP83" s="316">
        <v>0.17100000000000001</v>
      </c>
      <c r="AQ83" s="270">
        <v>0.25700000000000001</v>
      </c>
      <c r="AR83" s="270">
        <v>0.29799999999999999</v>
      </c>
      <c r="AS83" s="270">
        <v>0.214</v>
      </c>
      <c r="AT83" s="270">
        <v>5.6000000000000001E-2</v>
      </c>
      <c r="AU83" s="270">
        <v>0.16700000000000001</v>
      </c>
      <c r="AV83" s="270">
        <v>0.246</v>
      </c>
      <c r="AW83" s="274">
        <v>0.247</v>
      </c>
    </row>
    <row r="84" spans="1:49" x14ac:dyDescent="0.25">
      <c r="A84" s="311" t="s">
        <v>294</v>
      </c>
      <c r="B84" s="322">
        <v>0.317</v>
      </c>
      <c r="C84" s="318">
        <v>0.36799999999999999</v>
      </c>
      <c r="D84" s="318">
        <v>0.39500000000000002</v>
      </c>
      <c r="E84" s="318">
        <v>0.42199999999999999</v>
      </c>
      <c r="F84" s="318">
        <v>0.182</v>
      </c>
      <c r="G84" s="318" t="e">
        <v>#N/A</v>
      </c>
      <c r="H84" s="318">
        <v>0.4</v>
      </c>
      <c r="I84" s="323">
        <v>0.32500000000000001</v>
      </c>
      <c r="J84" s="322">
        <v>0.22</v>
      </c>
      <c r="K84" s="318">
        <v>0.34399999999999997</v>
      </c>
      <c r="L84" s="318">
        <v>0.314</v>
      </c>
      <c r="M84" s="318">
        <v>0.44</v>
      </c>
      <c r="N84" s="318">
        <v>0.188</v>
      </c>
      <c r="O84" s="318" t="e">
        <v>#N/A</v>
      </c>
      <c r="P84" s="318">
        <v>0.374</v>
      </c>
      <c r="Q84" s="323">
        <v>0.29199999999999998</v>
      </c>
      <c r="R84" s="331">
        <v>0.26700000000000002</v>
      </c>
      <c r="S84" s="318">
        <v>0.33200000000000002</v>
      </c>
      <c r="T84" s="318">
        <v>0.44600000000000001</v>
      </c>
      <c r="U84" s="318">
        <v>0.23100000000000001</v>
      </c>
      <c r="V84" s="318">
        <v>0.182</v>
      </c>
      <c r="W84" s="318">
        <v>0.5</v>
      </c>
      <c r="X84" s="318">
        <v>0.36499999999999999</v>
      </c>
      <c r="Y84" s="323">
        <v>0.33300000000000002</v>
      </c>
      <c r="Z84" s="331">
        <v>0.26500000000000001</v>
      </c>
      <c r="AA84" s="318">
        <v>0.32700000000000001</v>
      </c>
      <c r="AB84" s="318">
        <v>0.4</v>
      </c>
      <c r="AC84" s="318">
        <v>0.39300000000000002</v>
      </c>
      <c r="AD84" s="318">
        <v>0.25</v>
      </c>
      <c r="AE84" s="216" t="e">
        <v>#N/A</v>
      </c>
      <c r="AF84" s="318">
        <v>0.37</v>
      </c>
      <c r="AG84" s="323">
        <v>0.32100000000000001</v>
      </c>
      <c r="AH84" s="328">
        <v>0.45500000000000002</v>
      </c>
      <c r="AI84" s="270">
        <v>0.375</v>
      </c>
      <c r="AJ84" s="270">
        <v>0.41399999999999998</v>
      </c>
      <c r="AK84" s="270">
        <v>0.5</v>
      </c>
      <c r="AL84" s="270">
        <v>0.35699999999999998</v>
      </c>
      <c r="AM84" s="270" t="e">
        <v>#N/A</v>
      </c>
      <c r="AN84" s="270">
        <v>0.39900000000000002</v>
      </c>
      <c r="AO84" s="274">
        <v>0.39100000000000001</v>
      </c>
      <c r="AP84" s="316">
        <v>0.32</v>
      </c>
      <c r="AQ84" s="270">
        <v>0.41</v>
      </c>
      <c r="AR84" s="270">
        <v>0.44400000000000001</v>
      </c>
      <c r="AS84" s="270">
        <v>0.35699999999999998</v>
      </c>
      <c r="AT84" s="270">
        <v>0.111</v>
      </c>
      <c r="AU84" s="270">
        <v>0.5</v>
      </c>
      <c r="AV84" s="270">
        <v>0.38700000000000001</v>
      </c>
      <c r="AW84" s="274">
        <v>0.42</v>
      </c>
    </row>
    <row r="85" spans="1:49" x14ac:dyDescent="0.25">
      <c r="A85" s="311" t="s">
        <v>295</v>
      </c>
      <c r="B85" s="322">
        <v>6.7000000000000004E-2</v>
      </c>
      <c r="C85" s="318">
        <v>5.8999999999999997E-2</v>
      </c>
      <c r="D85" s="318">
        <v>7.0000000000000007E-2</v>
      </c>
      <c r="E85" s="318">
        <v>0.115</v>
      </c>
      <c r="F85" s="318">
        <v>0.27300000000000002</v>
      </c>
      <c r="G85" s="318" t="e">
        <v>#N/A</v>
      </c>
      <c r="H85" s="318">
        <v>6.5000000000000002E-2</v>
      </c>
      <c r="I85" s="323">
        <v>6.9000000000000006E-2</v>
      </c>
      <c r="J85" s="322">
        <v>0.1</v>
      </c>
      <c r="K85" s="318">
        <v>7.0999999999999994E-2</v>
      </c>
      <c r="L85" s="318">
        <v>6.9000000000000006E-2</v>
      </c>
      <c r="M85" s="318">
        <v>0.12</v>
      </c>
      <c r="N85" s="318">
        <v>6.3E-2</v>
      </c>
      <c r="O85" s="318" t="e">
        <v>#N/A</v>
      </c>
      <c r="P85" s="318">
        <v>9.0999999999999998E-2</v>
      </c>
      <c r="Q85" s="323">
        <v>6.3E-2</v>
      </c>
      <c r="R85" s="331">
        <v>6.8000000000000005E-2</v>
      </c>
      <c r="S85" s="318">
        <v>5.7000000000000002E-2</v>
      </c>
      <c r="T85" s="318">
        <v>9.8000000000000004E-2</v>
      </c>
      <c r="U85" s="318">
        <v>0.192</v>
      </c>
      <c r="V85" s="318">
        <v>0</v>
      </c>
      <c r="W85" s="318">
        <v>0.2</v>
      </c>
      <c r="X85" s="318">
        <v>7.3999999999999996E-2</v>
      </c>
      <c r="Y85" s="323">
        <v>5.7000000000000002E-2</v>
      </c>
      <c r="Z85" s="331">
        <v>0.02</v>
      </c>
      <c r="AA85" s="318">
        <v>4.1000000000000002E-2</v>
      </c>
      <c r="AB85" s="318">
        <v>8.5000000000000006E-2</v>
      </c>
      <c r="AC85" s="318">
        <v>0.1</v>
      </c>
      <c r="AD85" s="318">
        <v>0</v>
      </c>
      <c r="AE85" s="216" t="e">
        <v>#N/A</v>
      </c>
      <c r="AF85" s="318">
        <v>5.3999999999999999E-2</v>
      </c>
      <c r="AG85" s="323">
        <v>3.5000000000000003E-2</v>
      </c>
      <c r="AH85" s="328">
        <v>5.5E-2</v>
      </c>
      <c r="AI85" s="270">
        <v>3.4000000000000002E-2</v>
      </c>
      <c r="AJ85" s="270">
        <v>6.6000000000000003E-2</v>
      </c>
      <c r="AK85" s="270">
        <v>7.6999999999999999E-2</v>
      </c>
      <c r="AL85" s="270">
        <v>0</v>
      </c>
      <c r="AM85" s="270" t="e">
        <v>#N/A</v>
      </c>
      <c r="AN85" s="270">
        <v>4.2999999999999997E-2</v>
      </c>
      <c r="AO85" s="274">
        <v>4.1000000000000002E-2</v>
      </c>
      <c r="AP85" s="316">
        <v>3.9E-2</v>
      </c>
      <c r="AQ85" s="270">
        <v>5.8999999999999997E-2</v>
      </c>
      <c r="AR85" s="270">
        <v>9.9000000000000005E-2</v>
      </c>
      <c r="AS85" s="270">
        <v>7.0999999999999994E-2</v>
      </c>
      <c r="AT85" s="270">
        <v>0</v>
      </c>
      <c r="AU85" s="270">
        <v>0</v>
      </c>
      <c r="AV85" s="270">
        <v>7.5999999999999998E-2</v>
      </c>
      <c r="AW85" s="274">
        <v>4.8000000000000001E-2</v>
      </c>
    </row>
    <row r="86" spans="1:49" x14ac:dyDescent="0.25">
      <c r="A86" s="311" t="s">
        <v>357</v>
      </c>
      <c r="B86" s="322">
        <v>0.41699999999999998</v>
      </c>
      <c r="C86" s="318">
        <v>0.51</v>
      </c>
      <c r="D86" s="318">
        <v>0.45100000000000001</v>
      </c>
      <c r="E86" s="318">
        <v>0.68</v>
      </c>
      <c r="F86" s="318">
        <v>0.27300000000000002</v>
      </c>
      <c r="G86" s="318" t="e">
        <v>#N/A</v>
      </c>
      <c r="H86" s="318">
        <v>0.47699999999999998</v>
      </c>
      <c r="I86" s="323">
        <v>0.50900000000000001</v>
      </c>
      <c r="J86" s="322">
        <v>0.51</v>
      </c>
      <c r="K86" s="318">
        <v>0.57999999999999996</v>
      </c>
      <c r="L86" s="318">
        <v>0.47199999999999998</v>
      </c>
      <c r="M86" s="318">
        <v>0.52</v>
      </c>
      <c r="N86" s="318">
        <v>0.5</v>
      </c>
      <c r="O86" s="318" t="e">
        <v>#N/A</v>
      </c>
      <c r="P86" s="318">
        <v>0.53900000000000003</v>
      </c>
      <c r="Q86" s="323">
        <v>0.58799999999999997</v>
      </c>
      <c r="R86" s="331">
        <v>0.51</v>
      </c>
      <c r="S86" s="318">
        <v>0.50600000000000001</v>
      </c>
      <c r="T86" s="318">
        <v>0.51500000000000001</v>
      </c>
      <c r="U86" s="318">
        <v>0.59299999999999997</v>
      </c>
      <c r="V86" s="318">
        <v>0.25</v>
      </c>
      <c r="W86" s="318">
        <v>0.63600000000000001</v>
      </c>
      <c r="X86" s="318">
        <v>0.47399999999999998</v>
      </c>
      <c r="Y86" s="323">
        <v>0.53500000000000003</v>
      </c>
      <c r="Z86" s="331">
        <v>0.41699999999999998</v>
      </c>
      <c r="AA86" s="318">
        <v>0.48099999999999998</v>
      </c>
      <c r="AB86" s="318">
        <v>0.53800000000000003</v>
      </c>
      <c r="AC86" s="318">
        <v>0.76700000000000002</v>
      </c>
      <c r="AD86" s="318">
        <v>0.5</v>
      </c>
      <c r="AE86" s="216" t="e">
        <v>#N/A</v>
      </c>
      <c r="AF86" s="318">
        <v>0.496</v>
      </c>
      <c r="AG86" s="323">
        <v>0.497</v>
      </c>
      <c r="AH86" s="328">
        <v>0.52800000000000002</v>
      </c>
      <c r="AI86" s="270">
        <v>0.44600000000000001</v>
      </c>
      <c r="AJ86" s="270">
        <v>0.46300000000000002</v>
      </c>
      <c r="AK86" s="270">
        <v>0.46200000000000002</v>
      </c>
      <c r="AL86" s="270">
        <v>0.5</v>
      </c>
      <c r="AM86" s="270" t="e">
        <v>#N/A</v>
      </c>
      <c r="AN86" s="270">
        <v>0.44800000000000001</v>
      </c>
      <c r="AO86" s="274">
        <v>0.47699999999999998</v>
      </c>
      <c r="AP86" s="316">
        <v>0.52700000000000002</v>
      </c>
      <c r="AQ86" s="270">
        <v>0.505</v>
      </c>
      <c r="AR86" s="270">
        <v>0.60899999999999999</v>
      </c>
      <c r="AS86" s="270">
        <v>0.28599999999999998</v>
      </c>
      <c r="AT86" s="270">
        <v>0.55600000000000005</v>
      </c>
      <c r="AU86" s="270">
        <v>0.58299999999999996</v>
      </c>
      <c r="AV86" s="270">
        <v>0.51200000000000001</v>
      </c>
      <c r="AW86" s="274">
        <v>0.53200000000000003</v>
      </c>
    </row>
    <row r="87" spans="1:49" x14ac:dyDescent="0.25">
      <c r="A87" s="311" t="s">
        <v>358</v>
      </c>
      <c r="B87" s="322">
        <v>0.8</v>
      </c>
      <c r="C87" s="318">
        <v>0.82299999999999995</v>
      </c>
      <c r="D87" s="318">
        <v>0.80500000000000005</v>
      </c>
      <c r="E87" s="318">
        <v>0.92300000000000004</v>
      </c>
      <c r="F87" s="318">
        <v>0.63600000000000001</v>
      </c>
      <c r="G87" s="318" t="e">
        <v>#N/A</v>
      </c>
      <c r="H87" s="318">
        <v>0.81799999999999995</v>
      </c>
      <c r="I87" s="323">
        <v>0.82099999999999995</v>
      </c>
      <c r="J87" s="322">
        <v>0.8</v>
      </c>
      <c r="K87" s="318">
        <v>0.81599999999999995</v>
      </c>
      <c r="L87" s="318">
        <v>0.78300000000000003</v>
      </c>
      <c r="M87" s="318">
        <v>0.76</v>
      </c>
      <c r="N87" s="318">
        <v>0.75</v>
      </c>
      <c r="O87" s="318" t="e">
        <v>#N/A</v>
      </c>
      <c r="P87" s="318">
        <v>0.83599999999999997</v>
      </c>
      <c r="Q87" s="323">
        <v>0.77400000000000002</v>
      </c>
      <c r="R87" s="331">
        <v>0.78400000000000003</v>
      </c>
      <c r="S87" s="318">
        <v>0.84</v>
      </c>
      <c r="T87" s="318">
        <v>0.79600000000000004</v>
      </c>
      <c r="U87" s="318">
        <v>0.88500000000000001</v>
      </c>
      <c r="V87" s="318">
        <v>0.75</v>
      </c>
      <c r="W87" s="318">
        <v>0.81799999999999995</v>
      </c>
      <c r="X87" s="318">
        <v>0.84599999999999997</v>
      </c>
      <c r="Y87" s="323">
        <v>0.81299999999999994</v>
      </c>
      <c r="Z87" s="331">
        <v>0.81299999999999994</v>
      </c>
      <c r="AA87" s="318">
        <v>0.80100000000000005</v>
      </c>
      <c r="AB87" s="318">
        <v>0.78100000000000003</v>
      </c>
      <c r="AC87" s="318">
        <v>0.89700000000000002</v>
      </c>
      <c r="AD87" s="318">
        <v>0.86699999999999999</v>
      </c>
      <c r="AE87" s="216" t="e">
        <v>#N/A</v>
      </c>
      <c r="AF87" s="318">
        <v>0.80200000000000005</v>
      </c>
      <c r="AG87" s="323">
        <v>0.8</v>
      </c>
      <c r="AH87" s="328">
        <v>0.86799999999999999</v>
      </c>
      <c r="AI87" s="270">
        <v>0.82</v>
      </c>
      <c r="AJ87" s="270">
        <v>0.81</v>
      </c>
      <c r="AK87" s="270">
        <v>0.8</v>
      </c>
      <c r="AL87" s="270">
        <v>0.92300000000000004</v>
      </c>
      <c r="AM87" s="270" t="e">
        <v>#N/A</v>
      </c>
      <c r="AN87" s="270">
        <v>0.81499999999999995</v>
      </c>
      <c r="AO87" s="274">
        <v>0.83199999999999996</v>
      </c>
      <c r="AP87" s="316">
        <v>0.83799999999999997</v>
      </c>
      <c r="AQ87" s="270">
        <v>0.86399999999999999</v>
      </c>
      <c r="AR87" s="270">
        <v>0.85299999999999998</v>
      </c>
      <c r="AS87" s="270">
        <v>0.85699999999999998</v>
      </c>
      <c r="AT87" s="270">
        <v>0.83299999999999996</v>
      </c>
      <c r="AU87" s="270">
        <v>0.97099999999999997</v>
      </c>
      <c r="AV87" s="270">
        <v>0.86499999999999999</v>
      </c>
      <c r="AW87" s="274">
        <v>0.86</v>
      </c>
    </row>
    <row r="88" spans="1:49" x14ac:dyDescent="0.25">
      <c r="A88" s="311" t="s">
        <v>359</v>
      </c>
      <c r="B88" s="322">
        <v>0.61699999999999999</v>
      </c>
      <c r="C88" s="318">
        <v>0.67600000000000005</v>
      </c>
      <c r="D88" s="318">
        <v>0.64300000000000002</v>
      </c>
      <c r="E88" s="318">
        <v>0.80800000000000005</v>
      </c>
      <c r="F88" s="318">
        <v>0.72699999999999998</v>
      </c>
      <c r="G88" s="318" t="e">
        <v>#N/A</v>
      </c>
      <c r="H88" s="318">
        <v>0.66200000000000003</v>
      </c>
      <c r="I88" s="323">
        <v>0.67900000000000005</v>
      </c>
      <c r="J88" s="322">
        <v>0.48</v>
      </c>
      <c r="K88" s="318">
        <v>0.67200000000000004</v>
      </c>
      <c r="L88" s="318">
        <v>0.60199999999999998</v>
      </c>
      <c r="M88" s="318">
        <v>0.52</v>
      </c>
      <c r="N88" s="318">
        <v>0.625</v>
      </c>
      <c r="O88" s="318" t="e">
        <v>#N/A</v>
      </c>
      <c r="P88" s="318">
        <v>0.68400000000000005</v>
      </c>
      <c r="Q88" s="323">
        <v>0.58599999999999997</v>
      </c>
      <c r="R88" s="331">
        <v>0.64700000000000002</v>
      </c>
      <c r="S88" s="318">
        <v>0.627</v>
      </c>
      <c r="T88" s="318">
        <v>0.56799999999999995</v>
      </c>
      <c r="U88" s="318">
        <v>0.76900000000000002</v>
      </c>
      <c r="V88" s="318">
        <v>0.58299999999999996</v>
      </c>
      <c r="W88" s="318">
        <v>0.7</v>
      </c>
      <c r="X88" s="318">
        <v>0.65200000000000002</v>
      </c>
      <c r="Y88" s="323">
        <v>0.59599999999999997</v>
      </c>
      <c r="Z88" s="331">
        <v>0.625</v>
      </c>
      <c r="AA88" s="318">
        <v>0.59699999999999998</v>
      </c>
      <c r="AB88" s="318">
        <v>0.65600000000000003</v>
      </c>
      <c r="AC88" s="318">
        <v>0.83299999999999996</v>
      </c>
      <c r="AD88" s="318">
        <v>0.66700000000000004</v>
      </c>
      <c r="AE88" s="216" t="e">
        <v>#N/A</v>
      </c>
      <c r="AF88" s="318">
        <v>0.622</v>
      </c>
      <c r="AG88" s="323">
        <v>0.60599999999999998</v>
      </c>
      <c r="AH88" s="328">
        <v>0.76900000000000002</v>
      </c>
      <c r="AI88" s="270">
        <v>0.61</v>
      </c>
      <c r="AJ88" s="270">
        <v>0.65800000000000003</v>
      </c>
      <c r="AK88" s="270">
        <v>0.56000000000000005</v>
      </c>
      <c r="AL88" s="270">
        <v>0.85699999999999998</v>
      </c>
      <c r="AM88" s="270" t="e">
        <v>#N/A</v>
      </c>
      <c r="AN88" s="270">
        <v>0.64800000000000002</v>
      </c>
      <c r="AO88" s="274">
        <v>0.63100000000000001</v>
      </c>
      <c r="AP88" s="316">
        <v>0.67600000000000005</v>
      </c>
      <c r="AQ88" s="270">
        <v>0.71599999999999997</v>
      </c>
      <c r="AR88" s="270">
        <v>0.74</v>
      </c>
      <c r="AS88" s="270">
        <v>0.57099999999999995</v>
      </c>
      <c r="AT88" s="270">
        <v>0.83299999999999996</v>
      </c>
      <c r="AU88" s="270">
        <v>0.97099999999999997</v>
      </c>
      <c r="AV88" s="270">
        <v>0.70899999999999996</v>
      </c>
      <c r="AW88" s="274">
        <v>0.72099999999999997</v>
      </c>
    </row>
    <row r="89" spans="1:49" x14ac:dyDescent="0.25">
      <c r="A89" s="311" t="s">
        <v>360</v>
      </c>
      <c r="B89" s="322">
        <v>0.5</v>
      </c>
      <c r="C89" s="318">
        <v>0.33800000000000002</v>
      </c>
      <c r="D89" s="318">
        <v>0.41599999999999998</v>
      </c>
      <c r="E89" s="318">
        <v>0.5</v>
      </c>
      <c r="F89" s="318">
        <v>0.27300000000000002</v>
      </c>
      <c r="G89" s="318" t="e">
        <v>#N/A</v>
      </c>
      <c r="H89" s="318">
        <v>0.36699999999999999</v>
      </c>
      <c r="I89" s="323">
        <v>0.38</v>
      </c>
      <c r="J89" s="322">
        <v>0.40799999999999997</v>
      </c>
      <c r="K89" s="318">
        <v>0.37</v>
      </c>
      <c r="L89" s="318">
        <v>0.46200000000000002</v>
      </c>
      <c r="M89" s="318">
        <v>0.48</v>
      </c>
      <c r="N89" s="318">
        <v>0.68799999999999994</v>
      </c>
      <c r="O89" s="318" t="e">
        <v>#N/A</v>
      </c>
      <c r="P89" s="318">
        <v>0.379</v>
      </c>
      <c r="Q89" s="323">
        <v>0.41699999999999998</v>
      </c>
      <c r="R89" s="331">
        <v>0.38800000000000001</v>
      </c>
      <c r="S89" s="318">
        <v>0.40400000000000003</v>
      </c>
      <c r="T89" s="318">
        <v>0.46500000000000002</v>
      </c>
      <c r="U89" s="318">
        <v>0.37</v>
      </c>
      <c r="V89" s="318">
        <v>0.41699999999999998</v>
      </c>
      <c r="W89" s="318">
        <v>0.4</v>
      </c>
      <c r="X89" s="318">
        <v>0.45100000000000001</v>
      </c>
      <c r="Y89" s="323">
        <v>0.376</v>
      </c>
      <c r="Z89" s="331">
        <v>0.60399999999999998</v>
      </c>
      <c r="AA89" s="318">
        <v>0.435</v>
      </c>
      <c r="AB89" s="318">
        <v>0.45100000000000001</v>
      </c>
      <c r="AC89" s="318">
        <v>0.44800000000000001</v>
      </c>
      <c r="AD89" s="318">
        <v>0.375</v>
      </c>
      <c r="AE89" s="216" t="e">
        <v>#N/A</v>
      </c>
      <c r="AF89" s="318">
        <v>0.41799999999999998</v>
      </c>
      <c r="AG89" s="323">
        <v>0.46899999999999997</v>
      </c>
      <c r="AH89" s="328">
        <v>0.51</v>
      </c>
      <c r="AI89" s="270">
        <v>0.437</v>
      </c>
      <c r="AJ89" s="270">
        <v>0.443</v>
      </c>
      <c r="AK89" s="270">
        <v>0.5</v>
      </c>
      <c r="AL89" s="270">
        <v>0.5</v>
      </c>
      <c r="AM89" s="270" t="e">
        <v>#N/A</v>
      </c>
      <c r="AN89" s="270">
        <v>0.45900000000000002</v>
      </c>
      <c r="AO89" s="274">
        <v>0.42499999999999999</v>
      </c>
      <c r="AP89" s="316">
        <v>0.378</v>
      </c>
      <c r="AQ89" s="270">
        <v>0.439</v>
      </c>
      <c r="AR89" s="270">
        <v>0.41399999999999998</v>
      </c>
      <c r="AS89" s="270">
        <v>0.46200000000000002</v>
      </c>
      <c r="AT89" s="270">
        <v>0.41199999999999998</v>
      </c>
      <c r="AU89" s="270">
        <v>0.5</v>
      </c>
      <c r="AV89" s="270">
        <v>0.43</v>
      </c>
      <c r="AW89" s="274">
        <v>0.42499999999999999</v>
      </c>
    </row>
    <row r="90" spans="1:49" ht="30" x14ac:dyDescent="0.25">
      <c r="A90" s="311" t="s">
        <v>300</v>
      </c>
      <c r="B90" s="322">
        <v>0.81</v>
      </c>
      <c r="C90" s="318">
        <v>0.79200000000000004</v>
      </c>
      <c r="D90" s="318">
        <v>0.73599999999999999</v>
      </c>
      <c r="E90" s="318">
        <v>0.84599999999999997</v>
      </c>
      <c r="F90" s="318">
        <v>0.90900000000000003</v>
      </c>
      <c r="G90" s="318" t="e">
        <v>#N/A</v>
      </c>
      <c r="H90" s="318">
        <v>0.80100000000000005</v>
      </c>
      <c r="I90" s="323">
        <v>0.78200000000000003</v>
      </c>
      <c r="J90" s="322">
        <v>0.79200000000000004</v>
      </c>
      <c r="K90" s="318">
        <v>0.72599999999999998</v>
      </c>
      <c r="L90" s="318">
        <v>0.71199999999999997</v>
      </c>
      <c r="M90" s="318">
        <v>0.88</v>
      </c>
      <c r="N90" s="318">
        <v>0.68799999999999994</v>
      </c>
      <c r="O90" s="318" t="e">
        <v>#N/A</v>
      </c>
      <c r="P90" s="318">
        <v>0.71499999999999997</v>
      </c>
      <c r="Q90" s="323">
        <v>0.753</v>
      </c>
      <c r="R90" s="331">
        <v>0.85699999999999998</v>
      </c>
      <c r="S90" s="318">
        <v>0.75800000000000001</v>
      </c>
      <c r="T90" s="318">
        <v>0.81399999999999995</v>
      </c>
      <c r="U90" s="318">
        <v>0.70399999999999996</v>
      </c>
      <c r="V90" s="318">
        <v>0.91700000000000004</v>
      </c>
      <c r="W90" s="318">
        <v>0.8</v>
      </c>
      <c r="X90" s="318">
        <v>0.73799999999999999</v>
      </c>
      <c r="Y90" s="323">
        <v>0.79400000000000004</v>
      </c>
      <c r="Z90" s="331">
        <v>0.76600000000000001</v>
      </c>
      <c r="AA90" s="318">
        <v>0.77900000000000003</v>
      </c>
      <c r="AB90" s="318">
        <v>0.79600000000000004</v>
      </c>
      <c r="AC90" s="318">
        <v>0.75900000000000001</v>
      </c>
      <c r="AD90" s="318">
        <v>0.68799999999999994</v>
      </c>
      <c r="AE90" s="216" t="e">
        <v>#N/A</v>
      </c>
      <c r="AF90" s="318">
        <v>0.79300000000000004</v>
      </c>
      <c r="AG90" s="323">
        <v>0.752</v>
      </c>
      <c r="AH90" s="328">
        <v>0.69199999999999995</v>
      </c>
      <c r="AI90" s="270">
        <v>0.76100000000000001</v>
      </c>
      <c r="AJ90" s="270">
        <v>0.72299999999999998</v>
      </c>
      <c r="AK90" s="270">
        <v>0.76900000000000002</v>
      </c>
      <c r="AL90" s="270">
        <v>0.78600000000000003</v>
      </c>
      <c r="AM90" s="270" t="e">
        <v>#N/A</v>
      </c>
      <c r="AN90" s="270">
        <v>0.76100000000000001</v>
      </c>
      <c r="AO90" s="274">
        <v>0.74099999999999999</v>
      </c>
      <c r="AP90" s="316">
        <v>0.79700000000000004</v>
      </c>
      <c r="AQ90" s="270">
        <v>0.749</v>
      </c>
      <c r="AR90" s="270">
        <v>0.77900000000000003</v>
      </c>
      <c r="AS90" s="270">
        <v>0.92300000000000004</v>
      </c>
      <c r="AT90" s="270">
        <v>0.94099999999999995</v>
      </c>
      <c r="AU90" s="270">
        <v>0.66700000000000004</v>
      </c>
      <c r="AV90" s="270">
        <v>0.76700000000000002</v>
      </c>
      <c r="AW90" s="274">
        <v>0.75700000000000001</v>
      </c>
    </row>
    <row r="91" spans="1:49" x14ac:dyDescent="0.25">
      <c r="A91" s="311" t="s">
        <v>361</v>
      </c>
      <c r="B91" s="322">
        <v>0.5</v>
      </c>
      <c r="C91" s="318">
        <v>0.36699999999999999</v>
      </c>
      <c r="D91" s="318">
        <v>0.44600000000000001</v>
      </c>
      <c r="E91" s="318">
        <v>0.34599999999999997</v>
      </c>
      <c r="F91" s="318">
        <v>0.36399999999999999</v>
      </c>
      <c r="G91" s="318" t="e">
        <v>#N/A</v>
      </c>
      <c r="H91" s="318">
        <v>0.39500000000000002</v>
      </c>
      <c r="I91" s="323">
        <v>0.38600000000000001</v>
      </c>
      <c r="J91" s="322">
        <v>0.40799999999999997</v>
      </c>
      <c r="K91" s="318">
        <v>0.35499999999999998</v>
      </c>
      <c r="L91" s="318">
        <v>0.42299999999999999</v>
      </c>
      <c r="M91" s="318">
        <v>0.44</v>
      </c>
      <c r="N91" s="318">
        <v>0.25</v>
      </c>
      <c r="O91" s="318" t="e">
        <v>#N/A</v>
      </c>
      <c r="P91" s="318">
        <v>0.33300000000000002</v>
      </c>
      <c r="Q91" s="323">
        <v>0.38500000000000001</v>
      </c>
      <c r="R91" s="331">
        <v>0.42</v>
      </c>
      <c r="S91" s="318">
        <v>0.4</v>
      </c>
      <c r="T91" s="318">
        <v>0.42699999999999999</v>
      </c>
      <c r="U91" s="318">
        <v>0.38500000000000001</v>
      </c>
      <c r="V91" s="318">
        <v>0.5</v>
      </c>
      <c r="W91" s="318" t="e">
        <v>#N/A</v>
      </c>
      <c r="X91" s="318">
        <v>0.40400000000000003</v>
      </c>
      <c r="Y91" s="323">
        <v>0.40899999999999997</v>
      </c>
      <c r="Z91" s="331">
        <v>0.33300000000000002</v>
      </c>
      <c r="AA91" s="318">
        <v>0.39300000000000002</v>
      </c>
      <c r="AB91" s="318">
        <v>0.42199999999999999</v>
      </c>
      <c r="AC91" s="318">
        <v>0.379</v>
      </c>
      <c r="AD91" s="318">
        <v>0.25</v>
      </c>
      <c r="AE91" s="216" t="e">
        <v>#N/A</v>
      </c>
      <c r="AF91" s="318">
        <v>0.42299999999999999</v>
      </c>
      <c r="AG91" s="323">
        <v>0.35699999999999998</v>
      </c>
      <c r="AH91" s="328">
        <v>0.32700000000000001</v>
      </c>
      <c r="AI91" s="270">
        <v>0.372</v>
      </c>
      <c r="AJ91" s="270">
        <v>0.378</v>
      </c>
      <c r="AK91" s="270">
        <v>0.46200000000000002</v>
      </c>
      <c r="AL91" s="270">
        <v>0.57099999999999995</v>
      </c>
      <c r="AM91" s="270" t="e">
        <v>#N/A</v>
      </c>
      <c r="AN91" s="270">
        <v>0.39800000000000002</v>
      </c>
      <c r="AO91" s="274">
        <v>0.35499999999999998</v>
      </c>
      <c r="AP91" s="316">
        <v>0.41899999999999998</v>
      </c>
      <c r="AQ91" s="270">
        <v>34.5</v>
      </c>
      <c r="AR91" s="270">
        <v>0.35799999999999998</v>
      </c>
      <c r="AS91" s="270">
        <v>0.308</v>
      </c>
      <c r="AT91" s="270">
        <v>0.125</v>
      </c>
      <c r="AU91" s="270">
        <v>0.25</v>
      </c>
      <c r="AV91" s="270">
        <v>0.35299999999999998</v>
      </c>
      <c r="AW91" s="274">
        <v>0.32800000000000001</v>
      </c>
    </row>
    <row r="92" spans="1:49" x14ac:dyDescent="0.25">
      <c r="A92" s="311" t="s">
        <v>362</v>
      </c>
      <c r="B92" s="322">
        <v>0.89700000000000002</v>
      </c>
      <c r="C92" s="318">
        <v>0.90900000000000003</v>
      </c>
      <c r="D92" s="318">
        <v>0.85599999999999998</v>
      </c>
      <c r="E92" s="318">
        <v>0.80800000000000005</v>
      </c>
      <c r="F92" s="318">
        <v>0.90900000000000003</v>
      </c>
      <c r="G92" s="318" t="e">
        <v>#N/A</v>
      </c>
      <c r="H92" s="318">
        <v>0.89400000000000002</v>
      </c>
      <c r="I92" s="323">
        <v>0.90300000000000002</v>
      </c>
      <c r="J92" s="322">
        <v>0.878</v>
      </c>
      <c r="K92" s="318">
        <v>0.89300000000000002</v>
      </c>
      <c r="L92" s="318">
        <v>0.79800000000000004</v>
      </c>
      <c r="M92" s="318">
        <v>0.84</v>
      </c>
      <c r="N92" s="318">
        <v>0.81299999999999994</v>
      </c>
      <c r="O92" s="318" t="e">
        <v>#N/A</v>
      </c>
      <c r="P92" s="318">
        <v>0.86899999999999999</v>
      </c>
      <c r="Q92" s="323">
        <v>0.873</v>
      </c>
      <c r="R92" s="331">
        <v>0.82399999999999995</v>
      </c>
      <c r="S92" s="318">
        <v>0.88600000000000001</v>
      </c>
      <c r="T92" s="318">
        <v>0.871</v>
      </c>
      <c r="U92" s="318">
        <v>0.84599999999999997</v>
      </c>
      <c r="V92" s="318">
        <v>0.83299999999999996</v>
      </c>
      <c r="W92" s="318" t="e">
        <v>#N/A</v>
      </c>
      <c r="X92" s="318">
        <v>0.85399999999999998</v>
      </c>
      <c r="Y92" s="323">
        <v>0.90300000000000002</v>
      </c>
      <c r="Z92" s="331">
        <v>0.875</v>
      </c>
      <c r="AA92" s="318">
        <v>0.89300000000000002</v>
      </c>
      <c r="AB92" s="318">
        <v>0.87</v>
      </c>
      <c r="AC92" s="318">
        <v>0.72399999999999998</v>
      </c>
      <c r="AD92" s="318">
        <v>0.93799999999999994</v>
      </c>
      <c r="AE92" s="216" t="e">
        <v>#N/A</v>
      </c>
      <c r="AF92" s="318">
        <v>0.86699999999999999</v>
      </c>
      <c r="AG92" s="323">
        <v>0.89700000000000002</v>
      </c>
      <c r="AH92" s="328">
        <v>0.82699999999999996</v>
      </c>
      <c r="AI92" s="270">
        <v>0.91700000000000004</v>
      </c>
      <c r="AJ92" s="270">
        <v>0.878</v>
      </c>
      <c r="AK92" s="270">
        <v>0.80800000000000005</v>
      </c>
      <c r="AL92" s="270">
        <v>0.92900000000000005</v>
      </c>
      <c r="AM92" s="270" t="e">
        <v>#N/A</v>
      </c>
      <c r="AN92" s="270">
        <v>0.91200000000000003</v>
      </c>
      <c r="AO92" s="274">
        <v>0.89600000000000002</v>
      </c>
      <c r="AP92" s="316">
        <v>0.90700000000000003</v>
      </c>
      <c r="AQ92" s="270">
        <v>0.89400000000000002</v>
      </c>
      <c r="AR92" s="270">
        <v>0.874</v>
      </c>
      <c r="AS92" s="270">
        <v>1</v>
      </c>
      <c r="AT92" s="270">
        <v>0.94099999999999995</v>
      </c>
      <c r="AU92" s="270">
        <v>0.83299999999999996</v>
      </c>
      <c r="AV92" s="270">
        <v>0.879</v>
      </c>
      <c r="AW92" s="274">
        <v>0.89900000000000002</v>
      </c>
    </row>
    <row r="93" spans="1:49" ht="30" x14ac:dyDescent="0.25">
      <c r="A93" s="311" t="s">
        <v>363</v>
      </c>
      <c r="B93" s="322">
        <v>0.879</v>
      </c>
      <c r="C93" s="318">
        <v>0.78200000000000003</v>
      </c>
      <c r="D93" s="318">
        <v>0.7</v>
      </c>
      <c r="E93" s="318">
        <v>0.57699999999999996</v>
      </c>
      <c r="F93" s="318">
        <v>0.63600000000000001</v>
      </c>
      <c r="G93" s="318" t="e">
        <v>#N/A</v>
      </c>
      <c r="H93" s="318">
        <v>0.76300000000000001</v>
      </c>
      <c r="I93" s="323">
        <v>0.76800000000000002</v>
      </c>
      <c r="J93" s="322">
        <v>0.81599999999999995</v>
      </c>
      <c r="K93" s="318">
        <v>0.73699999999999999</v>
      </c>
      <c r="L93" s="318">
        <v>0.74299999999999999</v>
      </c>
      <c r="M93" s="318">
        <v>0.76</v>
      </c>
      <c r="N93" s="318">
        <v>0.68799999999999994</v>
      </c>
      <c r="O93" s="318" t="e">
        <v>#N/A</v>
      </c>
      <c r="P93" s="318">
        <v>0.70899999999999996</v>
      </c>
      <c r="Q93" s="323">
        <v>0.77800000000000002</v>
      </c>
      <c r="R93" s="331">
        <v>0.69399999999999995</v>
      </c>
      <c r="S93" s="318">
        <v>0.79100000000000004</v>
      </c>
      <c r="T93" s="318">
        <v>0.76500000000000001</v>
      </c>
      <c r="U93" s="318">
        <v>0.80800000000000005</v>
      </c>
      <c r="V93" s="318">
        <v>0.83299999999999996</v>
      </c>
      <c r="W93" s="318" t="e">
        <v>#N/A</v>
      </c>
      <c r="X93" s="318">
        <v>0.746</v>
      </c>
      <c r="Y93" s="323">
        <v>0.81499999999999995</v>
      </c>
      <c r="Z93" s="331">
        <v>0.72899999999999998</v>
      </c>
      <c r="AA93" s="318">
        <v>0.79</v>
      </c>
      <c r="AB93" s="318">
        <v>0.79400000000000004</v>
      </c>
      <c r="AC93" s="318">
        <v>0.79300000000000004</v>
      </c>
      <c r="AD93" s="318">
        <v>0.81299999999999994</v>
      </c>
      <c r="AE93" s="216" t="e">
        <v>#N/A</v>
      </c>
      <c r="AF93" s="318">
        <v>0.77300000000000002</v>
      </c>
      <c r="AG93" s="323">
        <v>0.79800000000000004</v>
      </c>
      <c r="AH93" s="328">
        <v>0.74</v>
      </c>
      <c r="AI93" s="270">
        <v>0.80100000000000005</v>
      </c>
      <c r="AJ93" s="270">
        <v>0.753</v>
      </c>
      <c r="AK93" s="270">
        <v>0.69199999999999995</v>
      </c>
      <c r="AL93" s="270">
        <v>0.84599999999999997</v>
      </c>
      <c r="AM93" s="270" t="e">
        <v>#N/A</v>
      </c>
      <c r="AN93" s="270">
        <v>0.78700000000000003</v>
      </c>
      <c r="AO93" s="274">
        <v>0.77400000000000002</v>
      </c>
      <c r="AP93" s="316">
        <v>0.78700000000000003</v>
      </c>
      <c r="AQ93" s="270">
        <v>0.79200000000000004</v>
      </c>
      <c r="AR93" s="270">
        <v>0.68899999999999995</v>
      </c>
      <c r="AS93" s="270">
        <v>0.84599999999999997</v>
      </c>
      <c r="AT93" s="270">
        <v>0.82399999999999995</v>
      </c>
      <c r="AU93" s="270">
        <v>0.41699999999999998</v>
      </c>
      <c r="AV93" s="270">
        <v>0.75600000000000001</v>
      </c>
      <c r="AW93" s="274">
        <v>0.78100000000000003</v>
      </c>
    </row>
    <row r="94" spans="1:49" x14ac:dyDescent="0.25">
      <c r="A94" s="311" t="s">
        <v>304</v>
      </c>
      <c r="B94" s="322">
        <v>0.67800000000000005</v>
      </c>
      <c r="C94" s="318">
        <v>0.66800000000000004</v>
      </c>
      <c r="D94" s="318">
        <v>0.6</v>
      </c>
      <c r="E94" s="318">
        <v>0.53800000000000003</v>
      </c>
      <c r="F94" s="318">
        <v>0.63600000000000001</v>
      </c>
      <c r="G94" s="318" t="e">
        <v>#N/A</v>
      </c>
      <c r="H94" s="318">
        <v>0.67200000000000004</v>
      </c>
      <c r="I94" s="323">
        <v>0.63300000000000001</v>
      </c>
      <c r="J94" s="322">
        <v>0.73499999999999999</v>
      </c>
      <c r="K94" s="318">
        <v>0.60299999999999998</v>
      </c>
      <c r="L94" s="318">
        <v>0.94799999999999995</v>
      </c>
      <c r="M94" s="318">
        <v>0.68</v>
      </c>
      <c r="N94" s="318">
        <v>0.625</v>
      </c>
      <c r="O94" s="318" t="e">
        <v>#N/A</v>
      </c>
      <c r="P94" s="318">
        <v>0.63800000000000001</v>
      </c>
      <c r="Q94" s="323">
        <v>0.59599999999999997</v>
      </c>
      <c r="R94" s="331">
        <v>0.7</v>
      </c>
      <c r="S94" s="318">
        <v>0.66600000000000004</v>
      </c>
      <c r="T94" s="318">
        <v>0.68</v>
      </c>
      <c r="U94" s="318">
        <v>0.63</v>
      </c>
      <c r="V94" s="318">
        <v>0.58299999999999996</v>
      </c>
      <c r="W94" s="318">
        <v>0.6</v>
      </c>
      <c r="X94" s="318">
        <v>0.64100000000000001</v>
      </c>
      <c r="Y94" s="323">
        <v>0.68100000000000005</v>
      </c>
      <c r="Z94" s="331">
        <v>0.60399999999999998</v>
      </c>
      <c r="AA94" s="318">
        <v>0.66300000000000003</v>
      </c>
      <c r="AB94" s="318">
        <v>0.67700000000000005</v>
      </c>
      <c r="AC94" s="318">
        <v>0.69</v>
      </c>
      <c r="AD94" s="318">
        <v>0.53300000000000003</v>
      </c>
      <c r="AE94" s="216" t="e">
        <v>#N/A</v>
      </c>
      <c r="AF94" s="318">
        <v>0.67800000000000005</v>
      </c>
      <c r="AG94" s="323">
        <v>0.64100000000000001</v>
      </c>
      <c r="AH94" s="328">
        <v>0.7</v>
      </c>
      <c r="AI94" s="270">
        <v>0.56799999999999995</v>
      </c>
      <c r="AJ94" s="270">
        <v>0.60499999999999998</v>
      </c>
      <c r="AK94" s="270">
        <v>0.6</v>
      </c>
      <c r="AL94" s="270">
        <v>0.64300000000000002</v>
      </c>
      <c r="AM94" s="270" t="e">
        <v>#N/A</v>
      </c>
      <c r="AN94" s="270">
        <v>0.64300000000000002</v>
      </c>
      <c r="AO94" s="274">
        <v>0.54800000000000004</v>
      </c>
      <c r="AP94" s="316">
        <v>0.54100000000000004</v>
      </c>
      <c r="AQ94" s="270">
        <v>0.56599999999999995</v>
      </c>
      <c r="AR94" s="270">
        <v>0.627</v>
      </c>
      <c r="AS94" s="270">
        <v>0.69199999999999995</v>
      </c>
      <c r="AT94" s="270">
        <v>0.47099999999999997</v>
      </c>
      <c r="AU94" s="270">
        <v>0.41699999999999998</v>
      </c>
      <c r="AV94" s="270">
        <v>0.55200000000000005</v>
      </c>
      <c r="AW94" s="274">
        <v>0.58699999999999997</v>
      </c>
    </row>
    <row r="95" spans="1:49" x14ac:dyDescent="0.25">
      <c r="A95" s="311" t="s">
        <v>305</v>
      </c>
      <c r="B95" s="322">
        <v>0.47499999999999998</v>
      </c>
      <c r="C95" s="318">
        <v>0.34799999999999998</v>
      </c>
      <c r="D95" s="318">
        <v>0.34200000000000003</v>
      </c>
      <c r="E95" s="318">
        <v>0.38500000000000001</v>
      </c>
      <c r="F95" s="318">
        <v>0.36399999999999999</v>
      </c>
      <c r="G95" s="318" t="e">
        <v>#N/A</v>
      </c>
      <c r="H95" s="318">
        <v>0.39800000000000002</v>
      </c>
      <c r="I95" s="323">
        <v>0.32700000000000001</v>
      </c>
      <c r="J95" s="322">
        <v>0.49</v>
      </c>
      <c r="K95" s="318">
        <v>0.38900000000000001</v>
      </c>
      <c r="L95" s="318">
        <v>0.45200000000000001</v>
      </c>
      <c r="M95" s="318">
        <v>0.56000000000000005</v>
      </c>
      <c r="N95" s="318">
        <v>0.438</v>
      </c>
      <c r="O95" s="318" t="e">
        <v>#N/A</v>
      </c>
      <c r="P95" s="318">
        <v>0.40400000000000003</v>
      </c>
      <c r="Q95" s="323">
        <v>0.39300000000000002</v>
      </c>
      <c r="R95" s="331">
        <v>0.42</v>
      </c>
      <c r="S95" s="318">
        <v>0.40300000000000002</v>
      </c>
      <c r="T95" s="318">
        <v>0.41699999999999998</v>
      </c>
      <c r="U95" s="318">
        <v>0.42299999999999999</v>
      </c>
      <c r="V95" s="318">
        <v>0.5</v>
      </c>
      <c r="W95" s="318" t="e">
        <v>#N/A</v>
      </c>
      <c r="X95" s="318">
        <v>0.436</v>
      </c>
      <c r="Y95" s="323">
        <v>0.36899999999999999</v>
      </c>
      <c r="Z95" s="331">
        <v>0.41699999999999998</v>
      </c>
      <c r="AA95" s="318">
        <v>0.432</v>
      </c>
      <c r="AB95" s="318">
        <v>0.39800000000000002</v>
      </c>
      <c r="AC95" s="318">
        <v>0.379</v>
      </c>
      <c r="AD95" s="318">
        <v>0.313</v>
      </c>
      <c r="AE95" s="216" t="e">
        <v>#N/A</v>
      </c>
      <c r="AF95" s="318">
        <v>0.45400000000000001</v>
      </c>
      <c r="AG95" s="323">
        <v>0.38500000000000001</v>
      </c>
      <c r="AH95" s="328">
        <v>0.49</v>
      </c>
      <c r="AI95" s="270">
        <v>0.379</v>
      </c>
      <c r="AJ95" s="270">
        <v>0.45300000000000001</v>
      </c>
      <c r="AK95" s="270">
        <v>0.53800000000000003</v>
      </c>
      <c r="AL95" s="270">
        <v>0.5</v>
      </c>
      <c r="AM95" s="270" t="e">
        <v>#N/A</v>
      </c>
      <c r="AN95" s="270">
        <v>0.47399999999999998</v>
      </c>
      <c r="AO95" s="274">
        <v>0.34599999999999997</v>
      </c>
      <c r="AP95" s="316">
        <v>0.31900000000000001</v>
      </c>
      <c r="AQ95" s="270">
        <v>0.35199999999999998</v>
      </c>
      <c r="AR95" s="270">
        <v>0.36699999999999999</v>
      </c>
      <c r="AS95" s="270">
        <v>0.38500000000000001</v>
      </c>
      <c r="AT95" s="270">
        <v>0.17599999999999999</v>
      </c>
      <c r="AU95" s="270">
        <v>0.41699999999999998</v>
      </c>
      <c r="AV95" s="270">
        <v>0.35799999999999998</v>
      </c>
      <c r="AW95" s="274">
        <v>0.31900000000000001</v>
      </c>
    </row>
    <row r="96" spans="1:49" x14ac:dyDescent="0.25">
      <c r="A96" s="311" t="s">
        <v>306</v>
      </c>
      <c r="B96" s="322">
        <v>0.55900000000000005</v>
      </c>
      <c r="C96" s="318">
        <v>0.45900000000000002</v>
      </c>
      <c r="D96" s="318">
        <v>0.436</v>
      </c>
      <c r="E96" s="318">
        <v>0.308</v>
      </c>
      <c r="F96" s="318">
        <v>0.36399999999999999</v>
      </c>
      <c r="G96" s="318" t="e">
        <v>#N/A</v>
      </c>
      <c r="H96" s="318">
        <v>0.48499999999999999</v>
      </c>
      <c r="I96" s="323">
        <v>0.42599999999999999</v>
      </c>
      <c r="J96" s="322">
        <v>0.51100000000000001</v>
      </c>
      <c r="K96" s="318">
        <v>0.47599999999999998</v>
      </c>
      <c r="L96" s="318">
        <v>0.46600000000000003</v>
      </c>
      <c r="M96" s="318">
        <v>0.36</v>
      </c>
      <c r="N96" s="318">
        <v>0.57099999999999995</v>
      </c>
      <c r="O96" s="318" t="e">
        <v>#N/A</v>
      </c>
      <c r="P96" s="318">
        <v>0.47099999999999997</v>
      </c>
      <c r="Q96" s="323">
        <v>0.47899999999999998</v>
      </c>
      <c r="R96" s="331">
        <v>0.57999999999999996</v>
      </c>
      <c r="S96" s="318">
        <v>0.51300000000000001</v>
      </c>
      <c r="T96" s="318">
        <v>0.45</v>
      </c>
      <c r="U96" s="318">
        <v>0.46200000000000002</v>
      </c>
      <c r="V96" s="318">
        <v>0.75</v>
      </c>
      <c r="W96" s="318" t="e">
        <v>#N/A</v>
      </c>
      <c r="X96" s="318">
        <v>0.52</v>
      </c>
      <c r="Y96" s="323">
        <v>0.5</v>
      </c>
      <c r="Z96" s="331">
        <v>0.375</v>
      </c>
      <c r="AA96" s="318">
        <v>0.48899999999999999</v>
      </c>
      <c r="AB96" s="318">
        <v>0.51900000000000002</v>
      </c>
      <c r="AC96" s="318">
        <v>0.60699999999999998</v>
      </c>
      <c r="AD96" s="318">
        <v>0.375</v>
      </c>
      <c r="AE96" s="216" t="e">
        <v>#N/A</v>
      </c>
      <c r="AF96" s="318">
        <v>0.48699999999999999</v>
      </c>
      <c r="AG96" s="323">
        <v>0.49199999999999999</v>
      </c>
      <c r="AH96" s="328">
        <v>0.54900000000000004</v>
      </c>
      <c r="AI96" s="270">
        <v>0.438</v>
      </c>
      <c r="AJ96" s="270">
        <v>0.45</v>
      </c>
      <c r="AK96" s="270">
        <v>0.42299999999999999</v>
      </c>
      <c r="AL96" s="270">
        <v>0.64300000000000002</v>
      </c>
      <c r="AM96" s="270" t="e">
        <v>#N/A</v>
      </c>
      <c r="AN96" s="270">
        <v>0.504</v>
      </c>
      <c r="AO96" s="274">
        <v>0.41499999999999998</v>
      </c>
      <c r="AP96" s="316">
        <v>0.40500000000000003</v>
      </c>
      <c r="AQ96" s="270">
        <v>0.41299999999999998</v>
      </c>
      <c r="AR96" s="270">
        <v>0.41099999999999998</v>
      </c>
      <c r="AS96" s="270">
        <v>0.46200000000000002</v>
      </c>
      <c r="AT96" s="270">
        <v>0.52900000000000003</v>
      </c>
      <c r="AU96" s="270">
        <v>0.25</v>
      </c>
      <c r="AV96" s="270">
        <v>0.42099999999999999</v>
      </c>
      <c r="AW96" s="274">
        <v>0.38500000000000001</v>
      </c>
    </row>
    <row r="97" spans="1:50" x14ac:dyDescent="0.25">
      <c r="A97" s="311" t="s">
        <v>313</v>
      </c>
      <c r="B97" s="322">
        <v>0.83299999999999996</v>
      </c>
      <c r="C97" s="318">
        <v>0.81200000000000006</v>
      </c>
      <c r="D97" s="318">
        <v>0.78400000000000003</v>
      </c>
      <c r="E97" s="318">
        <v>0.75</v>
      </c>
      <c r="F97" s="318">
        <v>0.81799999999999995</v>
      </c>
      <c r="G97" s="318" t="e">
        <v>#N/A</v>
      </c>
      <c r="H97" s="318">
        <v>0.77700000000000002</v>
      </c>
      <c r="I97" s="323">
        <v>0.83699999999999997</v>
      </c>
      <c r="J97" s="322">
        <v>0.872</v>
      </c>
      <c r="K97" s="318">
        <v>0.82699999999999996</v>
      </c>
      <c r="L97" s="318">
        <v>0.67600000000000005</v>
      </c>
      <c r="M97" s="318">
        <v>0.82299999999999995</v>
      </c>
      <c r="N97" s="318">
        <v>0.8</v>
      </c>
      <c r="O97" s="318" t="e">
        <v>#N/A</v>
      </c>
      <c r="P97" s="318">
        <v>0.77900000000000003</v>
      </c>
      <c r="Q97" s="323">
        <v>0.85099999999999998</v>
      </c>
      <c r="R97" s="331">
        <v>0.81299999999999994</v>
      </c>
      <c r="S97" s="318">
        <v>0.82899999999999996</v>
      </c>
      <c r="T97" s="318">
        <v>0.79600000000000004</v>
      </c>
      <c r="U97" s="318">
        <v>0.8</v>
      </c>
      <c r="V97" s="318">
        <v>1</v>
      </c>
      <c r="W97" s="318">
        <v>0.9</v>
      </c>
      <c r="X97" s="318">
        <v>0.79600000000000004</v>
      </c>
      <c r="Y97" s="323">
        <v>0.85599999999999998</v>
      </c>
      <c r="Z97" s="331">
        <v>0.79200000000000004</v>
      </c>
      <c r="AA97" s="318">
        <v>0.86099999999999999</v>
      </c>
      <c r="AB97" s="318">
        <v>0.83399999999999996</v>
      </c>
      <c r="AC97" s="318">
        <v>0.72399999999999998</v>
      </c>
      <c r="AD97" s="318">
        <v>0.93799999999999994</v>
      </c>
      <c r="AE97" s="216" t="e">
        <v>#N/A</v>
      </c>
      <c r="AF97" s="318">
        <v>0.82499999999999996</v>
      </c>
      <c r="AG97" s="323">
        <v>0.88100000000000001</v>
      </c>
      <c r="AH97" s="328">
        <v>0.745</v>
      </c>
      <c r="AI97" s="270">
        <v>0.86699999999999999</v>
      </c>
      <c r="AJ97" s="270">
        <v>0.82399999999999995</v>
      </c>
      <c r="AK97" s="270">
        <v>0.8</v>
      </c>
      <c r="AL97" s="270">
        <v>0.92300000000000004</v>
      </c>
      <c r="AM97" s="270" t="e">
        <v>#N/A</v>
      </c>
      <c r="AN97" s="270">
        <v>0.83099999999999996</v>
      </c>
      <c r="AO97" s="274">
        <v>0.878</v>
      </c>
      <c r="AP97" s="316">
        <v>0.84299999999999997</v>
      </c>
      <c r="AQ97" s="270">
        <v>0.83499999999999996</v>
      </c>
      <c r="AR97" s="270">
        <v>0.77100000000000002</v>
      </c>
      <c r="AS97" s="270">
        <v>0.85699999999999998</v>
      </c>
      <c r="AT97" s="270">
        <v>0.81299999999999994</v>
      </c>
      <c r="AU97" s="270">
        <v>0.6</v>
      </c>
      <c r="AV97" s="270">
        <v>0.81599999999999995</v>
      </c>
      <c r="AW97" s="274">
        <v>0.82199999999999995</v>
      </c>
    </row>
    <row r="98" spans="1:50" x14ac:dyDescent="0.25">
      <c r="A98" s="311" t="s">
        <v>314</v>
      </c>
      <c r="B98" s="322">
        <v>0.63</v>
      </c>
      <c r="C98" s="318">
        <v>0.73299999999999998</v>
      </c>
      <c r="D98" s="318">
        <v>0.624</v>
      </c>
      <c r="E98" s="318">
        <v>0.79200000000000004</v>
      </c>
      <c r="F98" s="318">
        <v>0.72699999999999998</v>
      </c>
      <c r="G98" s="318" t="e">
        <v>#N/A</v>
      </c>
      <c r="H98" s="318">
        <v>0.68700000000000006</v>
      </c>
      <c r="I98" s="323">
        <v>0.73699999999999999</v>
      </c>
      <c r="J98" s="322">
        <v>0.73899999999999999</v>
      </c>
      <c r="K98" s="318">
        <v>0.755</v>
      </c>
      <c r="L98" s="318">
        <v>0.58599999999999997</v>
      </c>
      <c r="M98" s="318">
        <v>0.79200000000000004</v>
      </c>
      <c r="N98" s="318">
        <v>0.57099999999999995</v>
      </c>
      <c r="O98" s="318" t="e">
        <v>#N/A</v>
      </c>
      <c r="P98" s="318">
        <v>0.65700000000000003</v>
      </c>
      <c r="Q98" s="323">
        <v>0.79700000000000004</v>
      </c>
      <c r="R98" s="331">
        <v>0.73299999999999998</v>
      </c>
      <c r="S98" s="318">
        <v>0.77300000000000002</v>
      </c>
      <c r="T98" s="318">
        <v>0.73199999999999998</v>
      </c>
      <c r="U98" s="318">
        <v>0.64</v>
      </c>
      <c r="V98" s="318">
        <v>0.9</v>
      </c>
      <c r="W98" s="318" t="e">
        <v>#N/A</v>
      </c>
      <c r="X98" s="318">
        <v>0.71799999999999997</v>
      </c>
      <c r="Y98" s="323">
        <v>0.78100000000000003</v>
      </c>
      <c r="Z98" s="331">
        <v>0.63800000000000001</v>
      </c>
      <c r="AA98" s="318">
        <v>0.754</v>
      </c>
      <c r="AB98" s="318">
        <v>0.70499999999999996</v>
      </c>
      <c r="AC98" s="318">
        <v>0.72399999999999998</v>
      </c>
      <c r="AD98" s="318">
        <v>0.81299999999999994</v>
      </c>
      <c r="AE98" s="216" t="e">
        <v>#N/A</v>
      </c>
      <c r="AF98" s="318">
        <v>0.70499999999999996</v>
      </c>
      <c r="AG98" s="323">
        <v>0.76800000000000002</v>
      </c>
      <c r="AH98" s="328">
        <v>0.75</v>
      </c>
      <c r="AI98" s="270">
        <v>0.77500000000000002</v>
      </c>
      <c r="AJ98" s="270">
        <v>0.74099999999999999</v>
      </c>
      <c r="AK98" s="270">
        <v>0.69599999999999995</v>
      </c>
      <c r="AL98" s="270">
        <v>0.57099999999999995</v>
      </c>
      <c r="AM98" s="270" t="e">
        <v>#N/A</v>
      </c>
      <c r="AN98" s="270">
        <v>0.74</v>
      </c>
      <c r="AO98" s="274">
        <v>0.77700000000000002</v>
      </c>
      <c r="AP98" s="316">
        <v>0.67100000000000004</v>
      </c>
      <c r="AQ98" s="270">
        <v>0.68600000000000005</v>
      </c>
      <c r="AR98" s="270">
        <v>0.73399999999999999</v>
      </c>
      <c r="AS98" s="270">
        <v>0.78600000000000003</v>
      </c>
      <c r="AT98" s="270">
        <v>0.81299999999999994</v>
      </c>
      <c r="AU98" s="270" t="e">
        <v>#N/A</v>
      </c>
      <c r="AV98" s="270">
        <v>0.65200000000000002</v>
      </c>
      <c r="AW98" s="274">
        <v>0.71299999999999997</v>
      </c>
    </row>
    <row r="99" spans="1:50" x14ac:dyDescent="0.25">
      <c r="A99" s="311" t="s">
        <v>315</v>
      </c>
      <c r="B99" s="322">
        <v>0.755</v>
      </c>
      <c r="C99" s="318">
        <v>0.66400000000000003</v>
      </c>
      <c r="D99" s="318">
        <v>0.65500000000000003</v>
      </c>
      <c r="E99" s="318">
        <v>0.59099999999999997</v>
      </c>
      <c r="F99" s="318">
        <v>0.63600000000000001</v>
      </c>
      <c r="G99" s="318" t="e">
        <v>#N/A</v>
      </c>
      <c r="H99" s="318">
        <v>0.61499999999999999</v>
      </c>
      <c r="I99" s="323">
        <v>0.72</v>
      </c>
      <c r="J99" s="322">
        <v>0.76600000000000001</v>
      </c>
      <c r="K99" s="318">
        <v>0.70299999999999996</v>
      </c>
      <c r="L99" s="318">
        <v>0.72499999999999998</v>
      </c>
      <c r="M99" s="318">
        <v>0.66700000000000004</v>
      </c>
      <c r="N99" s="318">
        <v>0.6</v>
      </c>
      <c r="O99" s="318" t="e">
        <v>#N/A</v>
      </c>
      <c r="P99" s="318">
        <v>0.63</v>
      </c>
      <c r="Q99" s="323">
        <v>0.79500000000000004</v>
      </c>
      <c r="R99" s="331">
        <v>0.77800000000000002</v>
      </c>
      <c r="S99" s="318">
        <v>0.76100000000000001</v>
      </c>
      <c r="T99" s="318">
        <v>0.69099999999999995</v>
      </c>
      <c r="U99" s="318">
        <v>0.72</v>
      </c>
      <c r="V99" s="318">
        <v>0.81799999999999995</v>
      </c>
      <c r="W99" s="318">
        <v>0.8</v>
      </c>
      <c r="X99" s="318">
        <v>0.70699999999999996</v>
      </c>
      <c r="Y99" s="323">
        <v>0.77500000000000002</v>
      </c>
      <c r="Z99" s="331">
        <v>0.80400000000000005</v>
      </c>
      <c r="AA99" s="318">
        <v>0.76500000000000001</v>
      </c>
      <c r="AB99" s="318">
        <v>0.66200000000000003</v>
      </c>
      <c r="AC99" s="318">
        <v>0.69</v>
      </c>
      <c r="AD99" s="318">
        <v>0.75</v>
      </c>
      <c r="AE99" s="216" t="e">
        <v>#N/A</v>
      </c>
      <c r="AF99" s="318">
        <v>0.72099999999999997</v>
      </c>
      <c r="AG99" s="323">
        <v>0.76600000000000001</v>
      </c>
      <c r="AH99" s="328">
        <v>0.70199999999999996</v>
      </c>
      <c r="AI99" s="270">
        <v>0.77100000000000002</v>
      </c>
      <c r="AJ99" s="270">
        <v>0.72099999999999997</v>
      </c>
      <c r="AK99" s="270">
        <v>0.52</v>
      </c>
      <c r="AL99" s="270">
        <v>0.71399999999999997</v>
      </c>
      <c r="AM99" s="270" t="e">
        <v>#N/A</v>
      </c>
      <c r="AN99" s="270">
        <v>0.68500000000000005</v>
      </c>
      <c r="AO99" s="274">
        <v>0.78600000000000003</v>
      </c>
      <c r="AP99" s="316">
        <v>0.71799999999999997</v>
      </c>
      <c r="AQ99" s="270">
        <v>0.73899999999999999</v>
      </c>
      <c r="AR99" s="270">
        <v>0.59399999999999997</v>
      </c>
      <c r="AS99" s="270">
        <v>0.78600000000000003</v>
      </c>
      <c r="AT99" s="270">
        <v>0.81299999999999994</v>
      </c>
      <c r="AU99" s="270" t="e">
        <v>#N/A</v>
      </c>
      <c r="AV99" s="270">
        <v>0.66800000000000004</v>
      </c>
      <c r="AW99" s="274">
        <v>0.74399999999999999</v>
      </c>
    </row>
    <row r="100" spans="1:50" ht="30" x14ac:dyDescent="0.25">
      <c r="A100" s="311" t="s">
        <v>316</v>
      </c>
      <c r="B100" s="322">
        <v>0.74099999999999999</v>
      </c>
      <c r="C100" s="318">
        <v>0.72299999999999998</v>
      </c>
      <c r="D100" s="318">
        <v>0.66700000000000004</v>
      </c>
      <c r="E100" s="318">
        <v>0.60899999999999999</v>
      </c>
      <c r="F100" s="318">
        <v>0.63600000000000001</v>
      </c>
      <c r="G100" s="318" t="e">
        <v>#N/A</v>
      </c>
      <c r="H100" s="318">
        <v>0.67300000000000004</v>
      </c>
      <c r="I100" s="323">
        <v>0.753</v>
      </c>
      <c r="J100" s="322">
        <v>0.70199999999999996</v>
      </c>
      <c r="K100" s="318">
        <v>0.71699999999999997</v>
      </c>
      <c r="L100" s="318">
        <v>0.65</v>
      </c>
      <c r="M100" s="318">
        <v>0.75</v>
      </c>
      <c r="N100" s="318">
        <v>0.66700000000000004</v>
      </c>
      <c r="O100" s="318" t="e">
        <v>#N/A</v>
      </c>
      <c r="P100" s="318">
        <v>0.64600000000000002</v>
      </c>
      <c r="Q100" s="323">
        <v>0.75700000000000001</v>
      </c>
      <c r="R100" s="331">
        <v>0.76600000000000001</v>
      </c>
      <c r="S100" s="318">
        <v>0.73599999999999999</v>
      </c>
      <c r="T100" s="318">
        <v>0.72899999999999998</v>
      </c>
      <c r="U100" s="318">
        <v>0.72</v>
      </c>
      <c r="V100" s="318">
        <v>0.72699999999999998</v>
      </c>
      <c r="W100" s="318" t="e">
        <v>#N/A</v>
      </c>
      <c r="X100" s="318">
        <v>0.70499999999999996</v>
      </c>
      <c r="Y100" s="323">
        <v>0.754</v>
      </c>
      <c r="Z100" s="331">
        <v>0.77100000000000002</v>
      </c>
      <c r="AA100" s="318">
        <v>0.69399999999999995</v>
      </c>
      <c r="AB100" s="318">
        <v>0.63</v>
      </c>
      <c r="AC100" s="318">
        <v>0.58599999999999997</v>
      </c>
      <c r="AD100" s="318">
        <v>0.68799999999999994</v>
      </c>
      <c r="AE100" s="216" t="e">
        <v>#N/A</v>
      </c>
      <c r="AF100" s="318">
        <v>0.67500000000000004</v>
      </c>
      <c r="AG100" s="323">
        <v>0.69699999999999995</v>
      </c>
      <c r="AH100" s="328">
        <v>0.61699999999999999</v>
      </c>
      <c r="AI100" s="270">
        <v>0.72099999999999997</v>
      </c>
      <c r="AJ100" s="270">
        <v>0.66400000000000003</v>
      </c>
      <c r="AK100" s="270">
        <v>0.48</v>
      </c>
      <c r="AL100" s="270">
        <v>0.64300000000000002</v>
      </c>
      <c r="AM100" s="270" t="e">
        <v>#N/A</v>
      </c>
      <c r="AN100" s="270">
        <v>0.67200000000000004</v>
      </c>
      <c r="AO100" s="274">
        <v>0.71899999999999997</v>
      </c>
      <c r="AP100" s="316">
        <v>0.66200000000000003</v>
      </c>
      <c r="AQ100" s="270">
        <v>0.66500000000000004</v>
      </c>
      <c r="AR100" s="270">
        <v>0.51</v>
      </c>
      <c r="AS100" s="270">
        <v>0.69199999999999995</v>
      </c>
      <c r="AT100" s="270">
        <v>0.6</v>
      </c>
      <c r="AU100" s="270" t="e">
        <v>#N/A</v>
      </c>
      <c r="AV100" s="270">
        <v>0.64800000000000002</v>
      </c>
      <c r="AW100" s="274">
        <v>0.60699999999999998</v>
      </c>
    </row>
    <row r="101" spans="1:50" ht="30" x14ac:dyDescent="0.25">
      <c r="A101" s="311" t="s">
        <v>317</v>
      </c>
      <c r="B101" s="322">
        <v>0.89100000000000001</v>
      </c>
      <c r="C101" s="318">
        <v>0.91800000000000004</v>
      </c>
      <c r="D101" s="318">
        <v>0.88200000000000001</v>
      </c>
      <c r="E101" s="318">
        <v>0.95699999999999996</v>
      </c>
      <c r="F101" s="318">
        <v>0.81799999999999995</v>
      </c>
      <c r="G101" s="318" t="e">
        <v>#N/A</v>
      </c>
      <c r="H101" s="318">
        <v>0.89200000000000002</v>
      </c>
      <c r="I101" s="323">
        <v>0.93300000000000005</v>
      </c>
      <c r="J101" s="322">
        <v>0.93500000000000005</v>
      </c>
      <c r="K101" s="318">
        <v>0.92</v>
      </c>
      <c r="L101" s="318">
        <v>0.91200000000000003</v>
      </c>
      <c r="M101" s="318">
        <v>0.91700000000000004</v>
      </c>
      <c r="N101" s="318">
        <v>0.86699999999999999</v>
      </c>
      <c r="O101" s="318" t="e">
        <v>#N/A</v>
      </c>
      <c r="P101" s="318">
        <v>0.88400000000000001</v>
      </c>
      <c r="Q101" s="323">
        <v>0.95</v>
      </c>
      <c r="R101" s="331">
        <v>0.93300000000000005</v>
      </c>
      <c r="S101" s="318">
        <v>0.92900000000000005</v>
      </c>
      <c r="T101" s="318">
        <v>0.84499999999999997</v>
      </c>
      <c r="U101" s="318">
        <v>0.875</v>
      </c>
      <c r="V101" s="318">
        <v>1</v>
      </c>
      <c r="W101" s="318" t="e">
        <v>#N/A</v>
      </c>
      <c r="X101" s="318">
        <v>0.89200000000000002</v>
      </c>
      <c r="Y101" s="323">
        <v>0.93899999999999995</v>
      </c>
      <c r="Z101" s="331">
        <v>0.95699999999999996</v>
      </c>
      <c r="AA101" s="318">
        <v>0.95199999999999996</v>
      </c>
      <c r="AB101" s="318">
        <v>0.91100000000000003</v>
      </c>
      <c r="AC101" s="318">
        <v>0.93100000000000005</v>
      </c>
      <c r="AD101" s="318">
        <v>0.86699999999999999</v>
      </c>
      <c r="AE101" s="216" t="e">
        <v>#N/A</v>
      </c>
      <c r="AF101" s="318">
        <v>0.92900000000000005</v>
      </c>
      <c r="AG101" s="323">
        <v>0.96099999999999997</v>
      </c>
      <c r="AH101" s="328">
        <v>0.91700000000000004</v>
      </c>
      <c r="AI101" s="270">
        <v>0.95799999999999996</v>
      </c>
      <c r="AJ101" s="270">
        <v>0.95</v>
      </c>
      <c r="AK101" s="270">
        <v>0.8</v>
      </c>
      <c r="AL101" s="270">
        <v>0.92900000000000005</v>
      </c>
      <c r="AM101" s="270" t="e">
        <v>#N/A</v>
      </c>
      <c r="AN101" s="270">
        <v>0.93400000000000005</v>
      </c>
      <c r="AO101" s="274">
        <v>0.97</v>
      </c>
      <c r="AP101" s="316">
        <v>0.92800000000000005</v>
      </c>
      <c r="AQ101" s="270">
        <v>0.93600000000000005</v>
      </c>
      <c r="AR101" s="270">
        <v>0.90300000000000002</v>
      </c>
      <c r="AS101" s="270">
        <v>1</v>
      </c>
      <c r="AT101" s="270">
        <v>1</v>
      </c>
      <c r="AU101" s="270">
        <v>1</v>
      </c>
      <c r="AV101" s="270">
        <v>0.90800000000000003</v>
      </c>
      <c r="AW101" s="274">
        <v>0.95199999999999996</v>
      </c>
    </row>
    <row r="102" spans="1:50" x14ac:dyDescent="0.25">
      <c r="A102" s="311" t="s">
        <v>329</v>
      </c>
      <c r="B102" s="322">
        <v>1.7999999999999999E-2</v>
      </c>
      <c r="C102" s="318">
        <v>0.124</v>
      </c>
      <c r="D102" s="318">
        <v>0.11700000000000001</v>
      </c>
      <c r="E102" s="318">
        <v>0.192</v>
      </c>
      <c r="F102" s="318">
        <v>0.182</v>
      </c>
      <c r="G102" s="318" t="e">
        <v>#N/A</v>
      </c>
      <c r="H102" s="318">
        <v>8.6999999999999994E-2</v>
      </c>
      <c r="I102" s="323">
        <v>0.155</v>
      </c>
      <c r="J102" s="322">
        <v>6.5000000000000002E-2</v>
      </c>
      <c r="K102" s="318">
        <v>0.10299999999999999</v>
      </c>
      <c r="L102" s="318">
        <v>0.114</v>
      </c>
      <c r="M102" s="318">
        <v>0.13</v>
      </c>
      <c r="N102" s="318">
        <v>0.125</v>
      </c>
      <c r="O102" s="318" t="e">
        <v>#N/A</v>
      </c>
      <c r="P102" s="318">
        <v>0.113</v>
      </c>
      <c r="Q102" s="323">
        <v>0.1</v>
      </c>
      <c r="R102" s="331">
        <v>0.16300000000000001</v>
      </c>
      <c r="S102" s="318">
        <v>0.113</v>
      </c>
      <c r="T102" s="318">
        <v>0.14599999999999999</v>
      </c>
      <c r="U102" s="318">
        <v>0.185</v>
      </c>
      <c r="V102" s="318">
        <v>8.3000000000000004E-2</v>
      </c>
      <c r="W102" s="318" t="e">
        <v>#N/A</v>
      </c>
      <c r="X102" s="318">
        <v>0.114</v>
      </c>
      <c r="Y102" s="323">
        <v>0.13500000000000001</v>
      </c>
      <c r="Z102" s="331">
        <v>0.14299999999999999</v>
      </c>
      <c r="AA102" s="318">
        <v>0.1</v>
      </c>
      <c r="AB102" s="318">
        <v>0.161</v>
      </c>
      <c r="AC102" s="318">
        <v>3.5999999999999997E-2</v>
      </c>
      <c r="AD102" s="318">
        <v>0.13300000000000001</v>
      </c>
      <c r="AE102" s="216" t="e">
        <v>#N/A</v>
      </c>
      <c r="AF102" s="318">
        <v>9.9000000000000005E-2</v>
      </c>
      <c r="AG102" s="323">
        <v>0.121</v>
      </c>
      <c r="AH102" s="328">
        <v>0.08</v>
      </c>
      <c r="AI102" s="270">
        <v>0.13400000000000001</v>
      </c>
      <c r="AJ102" s="270">
        <v>0.127</v>
      </c>
      <c r="AK102" s="270">
        <v>0.28000000000000003</v>
      </c>
      <c r="AL102" s="270">
        <v>0.14299999999999999</v>
      </c>
      <c r="AM102" s="270" t="e">
        <v>#N/A</v>
      </c>
      <c r="AN102" s="270">
        <v>0.113</v>
      </c>
      <c r="AO102" s="274">
        <v>0.14599999999999999</v>
      </c>
      <c r="AP102" s="316">
        <v>8.3000000000000004E-2</v>
      </c>
      <c r="AQ102" s="270">
        <v>0.154</v>
      </c>
      <c r="AR102" s="270">
        <v>0.19700000000000001</v>
      </c>
      <c r="AS102" s="270">
        <v>0.14299999999999999</v>
      </c>
      <c r="AT102" s="270">
        <v>0.111</v>
      </c>
      <c r="AU102" s="270">
        <v>9.0999999999999998E-2</v>
      </c>
      <c r="AV102" s="270">
        <v>0.13600000000000001</v>
      </c>
      <c r="AW102" s="274">
        <v>0.17100000000000001</v>
      </c>
    </row>
    <row r="103" spans="1:50" x14ac:dyDescent="0.25">
      <c r="A103" s="311" t="s">
        <v>330</v>
      </c>
      <c r="B103" s="322">
        <v>0.51800000000000002</v>
      </c>
      <c r="C103" s="318">
        <v>0.437</v>
      </c>
      <c r="D103" s="318">
        <v>0.54100000000000004</v>
      </c>
      <c r="E103" s="318">
        <v>0.69599999999999995</v>
      </c>
      <c r="F103" s="318">
        <v>0.4</v>
      </c>
      <c r="G103" s="318" t="e">
        <v>#N/A</v>
      </c>
      <c r="H103" s="318">
        <v>0.46</v>
      </c>
      <c r="I103" s="323">
        <v>0.47799999999999998</v>
      </c>
      <c r="J103" s="322">
        <v>0.27700000000000002</v>
      </c>
      <c r="K103" s="318">
        <v>0.375</v>
      </c>
      <c r="L103" s="318">
        <v>0.47099999999999997</v>
      </c>
      <c r="M103" s="318">
        <v>0.34799999999999998</v>
      </c>
      <c r="N103" s="318">
        <v>0.25</v>
      </c>
      <c r="O103" s="318" t="e">
        <v>#N/A</v>
      </c>
      <c r="P103" s="318">
        <v>0.39</v>
      </c>
      <c r="Q103" s="323">
        <v>0.36499999999999999</v>
      </c>
      <c r="R103" s="331">
        <v>0.46899999999999997</v>
      </c>
      <c r="S103" s="318">
        <v>0.443</v>
      </c>
      <c r="T103" s="318">
        <v>0.44700000000000001</v>
      </c>
      <c r="U103" s="318">
        <v>0.63</v>
      </c>
      <c r="V103" s="318">
        <v>0.5</v>
      </c>
      <c r="W103" s="318" t="e">
        <v>#N/A</v>
      </c>
      <c r="X103" s="318">
        <v>0.439</v>
      </c>
      <c r="Y103" s="323">
        <v>0.46200000000000002</v>
      </c>
      <c r="Z103" s="331">
        <v>0.51</v>
      </c>
      <c r="AA103" s="318">
        <v>0.35799999999999998</v>
      </c>
      <c r="AB103" s="318">
        <v>0.40699999999999997</v>
      </c>
      <c r="AC103" s="318">
        <v>0.53600000000000003</v>
      </c>
      <c r="AD103" s="318">
        <v>0.5</v>
      </c>
      <c r="AE103" s="216" t="e">
        <v>#N/A</v>
      </c>
      <c r="AF103" s="318">
        <v>0.39300000000000002</v>
      </c>
      <c r="AG103" s="323">
        <v>0.36699999999999999</v>
      </c>
      <c r="AH103" s="328">
        <v>0.42</v>
      </c>
      <c r="AI103" s="270">
        <v>0.377</v>
      </c>
      <c r="AJ103" s="270">
        <v>0.55500000000000005</v>
      </c>
      <c r="AK103" s="270">
        <v>0.4</v>
      </c>
      <c r="AL103" s="270">
        <v>0.28599999999999998</v>
      </c>
      <c r="AM103" s="270" t="e">
        <v>#N/A</v>
      </c>
      <c r="AN103" s="270">
        <v>0.38400000000000001</v>
      </c>
      <c r="AO103" s="274">
        <v>0.44500000000000001</v>
      </c>
      <c r="AP103" s="316">
        <v>0.39200000000000002</v>
      </c>
      <c r="AQ103" s="270">
        <v>0.4</v>
      </c>
      <c r="AR103" s="270">
        <v>0.46300000000000002</v>
      </c>
      <c r="AS103" s="270">
        <v>0.5</v>
      </c>
      <c r="AT103" s="270">
        <v>0.222</v>
      </c>
      <c r="AU103" s="270">
        <v>0.6</v>
      </c>
      <c r="AV103" s="270">
        <v>0.36199999999999999</v>
      </c>
      <c r="AW103" s="274">
        <v>0.45800000000000002</v>
      </c>
    </row>
    <row r="104" spans="1:50" ht="30" x14ac:dyDescent="0.25">
      <c r="A104" s="311" t="s">
        <v>331</v>
      </c>
      <c r="B104" s="322">
        <v>0.14299999999999999</v>
      </c>
      <c r="C104" s="318">
        <v>0.16700000000000001</v>
      </c>
      <c r="D104" s="318">
        <v>0.19800000000000001</v>
      </c>
      <c r="E104" s="318">
        <v>0.26900000000000002</v>
      </c>
      <c r="F104" s="318">
        <v>0.182</v>
      </c>
      <c r="G104" s="318" t="e">
        <v>#N/A</v>
      </c>
      <c r="H104" s="318">
        <v>0.161</v>
      </c>
      <c r="I104" s="323">
        <v>0.19500000000000001</v>
      </c>
      <c r="J104" s="322">
        <v>0.17</v>
      </c>
      <c r="K104" s="318">
        <v>0.18</v>
      </c>
      <c r="L104" s="318">
        <v>0.14599999999999999</v>
      </c>
      <c r="M104" s="318">
        <v>0.16700000000000001</v>
      </c>
      <c r="N104" s="318">
        <v>0.25</v>
      </c>
      <c r="O104" s="318" t="e">
        <v>#N/A</v>
      </c>
      <c r="P104" s="318">
        <v>0.20499999999999999</v>
      </c>
      <c r="Q104" s="323">
        <v>0.13800000000000001</v>
      </c>
      <c r="R104" s="331">
        <v>0.21299999999999999</v>
      </c>
      <c r="S104" s="318">
        <v>0.13200000000000001</v>
      </c>
      <c r="T104" s="318">
        <v>0.23799999999999999</v>
      </c>
      <c r="U104" s="318">
        <v>0.222</v>
      </c>
      <c r="V104" s="318">
        <v>0.25</v>
      </c>
      <c r="W104" s="318" t="e">
        <v>#N/A</v>
      </c>
      <c r="X104" s="318">
        <v>0.17100000000000001</v>
      </c>
      <c r="Y104" s="323">
        <v>0.15</v>
      </c>
      <c r="Z104" s="331">
        <v>0.10199999999999999</v>
      </c>
      <c r="AA104" s="318">
        <v>0.13400000000000001</v>
      </c>
      <c r="AB104" s="318">
        <v>0.16</v>
      </c>
      <c r="AC104" s="318">
        <v>0.107</v>
      </c>
      <c r="AD104" s="318">
        <v>6.3E-2</v>
      </c>
      <c r="AE104" s="216" t="e">
        <v>#N/A</v>
      </c>
      <c r="AF104" s="318">
        <v>0.13200000000000001</v>
      </c>
      <c r="AG104" s="323">
        <v>0.14000000000000001</v>
      </c>
      <c r="AH104" s="328">
        <v>4.1000000000000002E-2</v>
      </c>
      <c r="AI104" s="270">
        <v>0.128</v>
      </c>
      <c r="AJ104" s="270">
        <v>0.13400000000000001</v>
      </c>
      <c r="AK104" s="270">
        <v>0.2</v>
      </c>
      <c r="AL104" s="270">
        <v>0</v>
      </c>
      <c r="AM104" s="270" t="e">
        <v>#N/A</v>
      </c>
      <c r="AN104" s="270">
        <v>0.126</v>
      </c>
      <c r="AO104" s="274">
        <v>0.126</v>
      </c>
      <c r="AP104" s="316">
        <v>0.122</v>
      </c>
      <c r="AQ104" s="270">
        <v>0.153</v>
      </c>
      <c r="AR104" s="270">
        <v>0.20899999999999999</v>
      </c>
      <c r="AS104" s="270">
        <v>0.214</v>
      </c>
      <c r="AT104" s="270">
        <v>0.111</v>
      </c>
      <c r="AU104" s="270">
        <v>0.3</v>
      </c>
      <c r="AV104" s="270">
        <v>0.159</v>
      </c>
      <c r="AW104" s="274">
        <v>0.16700000000000001</v>
      </c>
    </row>
    <row r="105" spans="1:50" ht="30" x14ac:dyDescent="0.25">
      <c r="A105" s="311" t="s">
        <v>332</v>
      </c>
      <c r="B105" s="322">
        <v>0.83099999999999996</v>
      </c>
      <c r="C105" s="318">
        <v>0.68799999999999994</v>
      </c>
      <c r="D105" s="318">
        <v>0.47799999999999998</v>
      </c>
      <c r="E105" s="318">
        <v>0.61499999999999999</v>
      </c>
      <c r="F105" s="318">
        <v>0.63600000000000001</v>
      </c>
      <c r="G105" s="318" t="e">
        <v>#N/A</v>
      </c>
      <c r="H105" s="318">
        <v>0.68400000000000005</v>
      </c>
      <c r="I105" s="323">
        <v>0.65100000000000002</v>
      </c>
      <c r="J105" s="322">
        <v>0.71699999999999997</v>
      </c>
      <c r="K105" s="318">
        <v>0.70099999999999996</v>
      </c>
      <c r="L105" s="318">
        <v>0.64800000000000002</v>
      </c>
      <c r="M105" s="318">
        <v>0.8</v>
      </c>
      <c r="N105" s="318">
        <v>0.625</v>
      </c>
      <c r="O105" s="318" t="e">
        <v>#N/A</v>
      </c>
      <c r="P105" s="318">
        <v>0.70799999999999996</v>
      </c>
      <c r="Q105" s="323">
        <v>0.67900000000000005</v>
      </c>
      <c r="R105" s="331">
        <v>0.78</v>
      </c>
      <c r="S105" s="318">
        <v>0.72</v>
      </c>
      <c r="T105" s="318">
        <v>0.66700000000000004</v>
      </c>
      <c r="U105" s="318">
        <v>0.6</v>
      </c>
      <c r="V105" s="318">
        <v>0.58299999999999996</v>
      </c>
      <c r="W105" s="318" t="e">
        <v>#N/A</v>
      </c>
      <c r="X105" s="318">
        <v>0.71499999999999997</v>
      </c>
      <c r="Y105" s="323">
        <v>0.66600000000000004</v>
      </c>
      <c r="Z105" s="331">
        <v>0.66700000000000004</v>
      </c>
      <c r="AA105" s="318">
        <v>0.69299999999999995</v>
      </c>
      <c r="AB105" s="318">
        <v>0.66</v>
      </c>
      <c r="AC105" s="318">
        <v>0.60699999999999998</v>
      </c>
      <c r="AD105" s="318">
        <v>0.56299999999999994</v>
      </c>
      <c r="AE105" s="216" t="e">
        <v>#N/A</v>
      </c>
      <c r="AF105" s="318">
        <v>0.69899999999999995</v>
      </c>
      <c r="AG105" s="323">
        <v>0.67300000000000004</v>
      </c>
      <c r="AH105" s="328">
        <v>0.8</v>
      </c>
      <c r="AI105" s="270">
        <v>0.71</v>
      </c>
      <c r="AJ105" s="270">
        <v>0.66900000000000004</v>
      </c>
      <c r="AK105" s="270">
        <v>0.65200000000000002</v>
      </c>
      <c r="AL105" s="270">
        <v>0.53800000000000003</v>
      </c>
      <c r="AM105" s="270" t="e">
        <v>#N/A</v>
      </c>
      <c r="AN105" s="270">
        <v>0.71299999999999997</v>
      </c>
      <c r="AO105" s="274">
        <v>0.69199999999999995</v>
      </c>
      <c r="AP105" s="316">
        <v>0.68899999999999995</v>
      </c>
      <c r="AQ105" s="270">
        <v>0.66100000000000003</v>
      </c>
      <c r="AR105" s="270">
        <v>0.54400000000000004</v>
      </c>
      <c r="AS105" s="270">
        <v>0.85699999999999998</v>
      </c>
      <c r="AT105" s="270">
        <v>0.61099999999999999</v>
      </c>
      <c r="AU105" s="270">
        <v>0.27300000000000002</v>
      </c>
      <c r="AV105" s="270">
        <v>0.68100000000000005</v>
      </c>
      <c r="AW105" s="274">
        <v>0.59099999999999997</v>
      </c>
    </row>
    <row r="106" spans="1:50" x14ac:dyDescent="0.25">
      <c r="A106" s="311" t="s">
        <v>333</v>
      </c>
      <c r="B106" s="322">
        <v>0.81399999999999995</v>
      </c>
      <c r="C106" s="318">
        <v>0.68700000000000006</v>
      </c>
      <c r="D106" s="318">
        <v>0.53200000000000003</v>
      </c>
      <c r="E106" s="318">
        <v>0.57699999999999996</v>
      </c>
      <c r="F106" s="318">
        <v>0.72699999999999998</v>
      </c>
      <c r="G106" s="318" t="e">
        <v>#N/A</v>
      </c>
      <c r="H106" s="318">
        <v>0.70599999999999996</v>
      </c>
      <c r="I106" s="323">
        <v>0.63700000000000001</v>
      </c>
      <c r="J106" s="322">
        <v>0.745</v>
      </c>
      <c r="K106" s="318">
        <v>0.67800000000000005</v>
      </c>
      <c r="L106" s="318">
        <v>0.64400000000000002</v>
      </c>
      <c r="M106" s="318">
        <v>0.52</v>
      </c>
      <c r="N106" s="318">
        <v>0.66700000000000004</v>
      </c>
      <c r="O106" s="318" t="e">
        <v>#N/A</v>
      </c>
      <c r="P106" s="318">
        <v>0.68899999999999995</v>
      </c>
      <c r="Q106" s="323">
        <v>0.64700000000000002</v>
      </c>
      <c r="R106" s="331">
        <v>0.755</v>
      </c>
      <c r="S106" s="318">
        <v>0.72</v>
      </c>
      <c r="T106" s="318">
        <v>0.62</v>
      </c>
      <c r="U106" s="318">
        <v>0.53800000000000003</v>
      </c>
      <c r="V106" s="318">
        <v>0.58299999999999996</v>
      </c>
      <c r="W106" s="318" t="e">
        <v>#N/A</v>
      </c>
      <c r="X106" s="318">
        <v>0.70299999999999996</v>
      </c>
      <c r="Y106" s="323">
        <v>0.66700000000000004</v>
      </c>
      <c r="Z106" s="331">
        <v>0.66</v>
      </c>
      <c r="AA106" s="318">
        <v>0.71299999999999997</v>
      </c>
      <c r="AB106" s="318">
        <v>0.66200000000000003</v>
      </c>
      <c r="AC106" s="318">
        <v>0.55600000000000005</v>
      </c>
      <c r="AD106" s="318">
        <v>0.375</v>
      </c>
      <c r="AE106" s="216" t="e">
        <v>#N/A</v>
      </c>
      <c r="AF106" s="318">
        <v>0.70399999999999996</v>
      </c>
      <c r="AG106" s="323">
        <v>0.67400000000000004</v>
      </c>
      <c r="AH106" s="328">
        <v>0.78</v>
      </c>
      <c r="AI106" s="270">
        <v>0.71</v>
      </c>
      <c r="AJ106" s="270">
        <v>0.68300000000000005</v>
      </c>
      <c r="AK106" s="270">
        <v>0.56499999999999995</v>
      </c>
      <c r="AL106" s="270">
        <v>0.57099999999999995</v>
      </c>
      <c r="AM106" s="270" t="e">
        <v>#N/A</v>
      </c>
      <c r="AN106" s="270">
        <v>0.72099999999999997</v>
      </c>
      <c r="AO106" s="274">
        <v>0.67800000000000005</v>
      </c>
      <c r="AP106" s="316">
        <v>0.68899999999999995</v>
      </c>
      <c r="AQ106" s="270">
        <v>0.628</v>
      </c>
      <c r="AR106" s="270">
        <v>0.58299999999999996</v>
      </c>
      <c r="AS106" s="270">
        <v>0.71399999999999997</v>
      </c>
      <c r="AT106" s="270">
        <v>0.72199999999999998</v>
      </c>
      <c r="AU106" s="270">
        <v>0.63600000000000001</v>
      </c>
      <c r="AV106" s="270">
        <v>0.67100000000000004</v>
      </c>
      <c r="AW106" s="274">
        <v>0.56999999999999995</v>
      </c>
    </row>
    <row r="107" spans="1:50" x14ac:dyDescent="0.25">
      <c r="A107" s="311" t="s">
        <v>334</v>
      </c>
      <c r="B107" s="322">
        <v>0.96299999999999997</v>
      </c>
      <c r="C107" s="318">
        <v>0.89400000000000002</v>
      </c>
      <c r="D107" s="318">
        <v>0.81100000000000005</v>
      </c>
      <c r="E107" s="318">
        <v>0.88500000000000001</v>
      </c>
      <c r="F107" s="318">
        <v>0.90900000000000003</v>
      </c>
      <c r="G107" s="318" t="e">
        <v>#N/A</v>
      </c>
      <c r="H107" s="318">
        <v>0.89</v>
      </c>
      <c r="I107" s="323">
        <v>0.88800000000000001</v>
      </c>
      <c r="J107" s="322">
        <v>0.872</v>
      </c>
      <c r="K107" s="318">
        <v>0.86799999999999999</v>
      </c>
      <c r="L107" s="318">
        <v>0.874</v>
      </c>
      <c r="M107" s="318">
        <v>0.83299999999999996</v>
      </c>
      <c r="N107" s="318">
        <v>0.75</v>
      </c>
      <c r="O107" s="318" t="e">
        <v>#N/A</v>
      </c>
      <c r="P107" s="318">
        <v>0.85099999999999998</v>
      </c>
      <c r="Q107" s="323">
        <v>0.879</v>
      </c>
      <c r="R107" s="331">
        <v>0.96</v>
      </c>
      <c r="S107" s="318">
        <v>0.91400000000000003</v>
      </c>
      <c r="T107" s="318">
        <v>0.81599999999999995</v>
      </c>
      <c r="U107" s="318">
        <v>0.77800000000000002</v>
      </c>
      <c r="V107" s="318">
        <v>0.91700000000000004</v>
      </c>
      <c r="W107" s="318">
        <v>0.6</v>
      </c>
      <c r="X107" s="318">
        <v>0.88600000000000001</v>
      </c>
      <c r="Y107" s="323">
        <v>0.89800000000000002</v>
      </c>
      <c r="Z107" s="331">
        <v>0.95899999999999996</v>
      </c>
      <c r="AA107" s="318">
        <v>0.90400000000000003</v>
      </c>
      <c r="AB107" s="318">
        <v>0.90700000000000003</v>
      </c>
      <c r="AC107" s="318">
        <v>0.79300000000000004</v>
      </c>
      <c r="AD107" s="318">
        <v>0.93799999999999994</v>
      </c>
      <c r="AE107" s="216" t="e">
        <v>#N/A</v>
      </c>
      <c r="AF107" s="318">
        <v>0.89900000000000002</v>
      </c>
      <c r="AG107" s="323">
        <v>0.91800000000000004</v>
      </c>
      <c r="AH107" s="328">
        <v>0.92200000000000004</v>
      </c>
      <c r="AI107" s="270">
        <v>0.91400000000000003</v>
      </c>
      <c r="AJ107" s="270">
        <v>0.94299999999999995</v>
      </c>
      <c r="AK107" s="270">
        <v>0.84</v>
      </c>
      <c r="AL107" s="270">
        <v>1</v>
      </c>
      <c r="AM107" s="270" t="e">
        <v>#N/A</v>
      </c>
      <c r="AN107" s="270">
        <v>0.92</v>
      </c>
      <c r="AO107" s="274">
        <v>0.92</v>
      </c>
      <c r="AP107" s="316">
        <v>0.94399999999999995</v>
      </c>
      <c r="AQ107" s="270">
        <v>0.91400000000000003</v>
      </c>
      <c r="AR107" s="270">
        <v>0.85</v>
      </c>
      <c r="AS107" s="270">
        <v>0.85699999999999998</v>
      </c>
      <c r="AT107" s="270">
        <v>1</v>
      </c>
      <c r="AU107" s="270">
        <v>0.81799999999999995</v>
      </c>
      <c r="AV107" s="270">
        <v>0.90100000000000002</v>
      </c>
      <c r="AW107" s="274">
        <v>0.89500000000000002</v>
      </c>
    </row>
    <row r="108" spans="1:50" x14ac:dyDescent="0.25">
      <c r="A108" s="311" t="s">
        <v>335</v>
      </c>
      <c r="B108" s="322">
        <v>0.73199999999999998</v>
      </c>
      <c r="C108" s="318">
        <v>0.83899999999999997</v>
      </c>
      <c r="D108" s="318">
        <v>0.75700000000000001</v>
      </c>
      <c r="E108" s="318">
        <v>0.68</v>
      </c>
      <c r="F108" s="318">
        <v>0.90900000000000003</v>
      </c>
      <c r="G108" s="318" t="e">
        <v>#N/A</v>
      </c>
      <c r="H108" s="318">
        <v>0.84099999999999997</v>
      </c>
      <c r="I108" s="323">
        <v>0.78300000000000003</v>
      </c>
      <c r="J108" s="322">
        <v>0.872</v>
      </c>
      <c r="K108" s="318">
        <v>0.84499999999999997</v>
      </c>
      <c r="L108" s="318">
        <v>0.77200000000000002</v>
      </c>
      <c r="M108" s="318">
        <v>0.78300000000000003</v>
      </c>
      <c r="N108" s="318">
        <v>0.68799999999999994</v>
      </c>
      <c r="O108" s="318" t="e">
        <v>#N/A</v>
      </c>
      <c r="P108" s="318">
        <v>0.86</v>
      </c>
      <c r="Q108" s="323">
        <v>0.78700000000000003</v>
      </c>
      <c r="R108" s="331">
        <v>0.71699999999999997</v>
      </c>
      <c r="S108" s="318">
        <v>0.872</v>
      </c>
      <c r="T108" s="318">
        <v>0.79400000000000004</v>
      </c>
      <c r="U108" s="318">
        <v>0.85199999999999998</v>
      </c>
      <c r="V108" s="318">
        <v>0.91700000000000004</v>
      </c>
      <c r="W108" s="318">
        <v>0.9</v>
      </c>
      <c r="X108" s="318">
        <v>0.86899999999999999</v>
      </c>
      <c r="Y108" s="323">
        <v>0.81399999999999995</v>
      </c>
      <c r="Z108" s="331">
        <v>0.82199999999999995</v>
      </c>
      <c r="AA108" s="318">
        <v>0.86</v>
      </c>
      <c r="AB108" s="318">
        <v>0.81100000000000005</v>
      </c>
      <c r="AC108" s="318">
        <v>0.86199999999999999</v>
      </c>
      <c r="AD108" s="318">
        <v>0.81299999999999994</v>
      </c>
      <c r="AE108" s="216" t="e">
        <v>#N/A</v>
      </c>
      <c r="AF108" s="318">
        <v>0.871</v>
      </c>
      <c r="AG108" s="323">
        <v>0.81599999999999995</v>
      </c>
      <c r="AH108" s="328">
        <v>0.70799999999999996</v>
      </c>
      <c r="AI108" s="270">
        <v>0.86699999999999999</v>
      </c>
      <c r="AJ108" s="270">
        <v>0.84799999999999998</v>
      </c>
      <c r="AK108" s="270">
        <v>0.72</v>
      </c>
      <c r="AL108" s="270">
        <v>0.92900000000000005</v>
      </c>
      <c r="AM108" s="270" t="e">
        <v>#N/A</v>
      </c>
      <c r="AN108" s="270">
        <v>0.85699999999999998</v>
      </c>
      <c r="AO108" s="274">
        <v>0.83299999999999996</v>
      </c>
      <c r="AP108" s="316">
        <v>0.76500000000000001</v>
      </c>
      <c r="AQ108" s="270">
        <v>0.86699999999999999</v>
      </c>
      <c r="AR108" s="270">
        <v>0.8</v>
      </c>
      <c r="AS108" s="270">
        <v>0.78600000000000003</v>
      </c>
      <c r="AT108" s="270">
        <v>0.94399999999999995</v>
      </c>
      <c r="AU108" s="270">
        <v>0.63600000000000001</v>
      </c>
      <c r="AV108" s="270">
        <v>0.88100000000000001</v>
      </c>
      <c r="AW108" s="274">
        <v>0.78100000000000003</v>
      </c>
    </row>
    <row r="109" spans="1:50" x14ac:dyDescent="0.25">
      <c r="A109" s="311" t="s">
        <v>336</v>
      </c>
      <c r="B109" s="322">
        <v>0.66700000000000004</v>
      </c>
      <c r="C109" s="318">
        <v>0.60799999999999998</v>
      </c>
      <c r="D109" s="318">
        <v>0.53600000000000003</v>
      </c>
      <c r="E109" s="318">
        <v>0.48</v>
      </c>
      <c r="F109" s="318">
        <v>0.72699999999999998</v>
      </c>
      <c r="G109" s="318" t="e">
        <v>#N/A</v>
      </c>
      <c r="H109" s="318">
        <v>0.63800000000000001</v>
      </c>
      <c r="I109" s="323">
        <v>0.55900000000000005</v>
      </c>
      <c r="J109" s="322">
        <v>0.69599999999999995</v>
      </c>
      <c r="K109" s="318">
        <v>0.60499999999999998</v>
      </c>
      <c r="L109" s="318">
        <v>0.495</v>
      </c>
      <c r="M109" s="318">
        <v>0.59099999999999997</v>
      </c>
      <c r="N109" s="318">
        <v>0.625</v>
      </c>
      <c r="O109" s="318" t="e">
        <v>#N/A</v>
      </c>
      <c r="P109" s="318">
        <v>0.60699999999999998</v>
      </c>
      <c r="Q109" s="323">
        <v>0.57899999999999996</v>
      </c>
      <c r="R109" s="331">
        <v>0.69399999999999995</v>
      </c>
      <c r="S109" s="318">
        <v>0.64100000000000001</v>
      </c>
      <c r="T109" s="318">
        <v>0.56899999999999995</v>
      </c>
      <c r="U109" s="318">
        <v>0.48099999999999998</v>
      </c>
      <c r="V109" s="318">
        <v>0.66700000000000004</v>
      </c>
      <c r="W109" s="318" t="e">
        <v>#N/A</v>
      </c>
      <c r="X109" s="318">
        <v>0.623</v>
      </c>
      <c r="Y109" s="323">
        <v>0.60299999999999998</v>
      </c>
      <c r="Z109" s="331">
        <v>0.53100000000000003</v>
      </c>
      <c r="AA109" s="318">
        <v>0.64800000000000002</v>
      </c>
      <c r="AB109" s="318">
        <v>0.60499999999999998</v>
      </c>
      <c r="AC109" s="318">
        <v>0.379</v>
      </c>
      <c r="AD109" s="318">
        <v>0.438</v>
      </c>
      <c r="AE109" s="216" t="e">
        <v>#N/A</v>
      </c>
      <c r="AF109" s="318">
        <v>0.626</v>
      </c>
      <c r="AG109" s="323">
        <v>0.61</v>
      </c>
      <c r="AH109" s="328">
        <v>0.627</v>
      </c>
      <c r="AI109" s="270">
        <v>0.66900000000000004</v>
      </c>
      <c r="AJ109" s="270">
        <v>0.61299999999999999</v>
      </c>
      <c r="AK109" s="270">
        <v>0.6</v>
      </c>
      <c r="AL109" s="270">
        <v>0.64300000000000002</v>
      </c>
      <c r="AM109" s="270" t="e">
        <v>#N/A</v>
      </c>
      <c r="AN109" s="270">
        <v>0.65700000000000003</v>
      </c>
      <c r="AO109" s="274">
        <v>0.64700000000000002</v>
      </c>
      <c r="AP109" s="316">
        <v>0.57599999999999996</v>
      </c>
      <c r="AQ109" s="270">
        <v>0.64400000000000002</v>
      </c>
      <c r="AR109" s="270">
        <v>0.61</v>
      </c>
      <c r="AS109" s="270">
        <v>0.53100000000000003</v>
      </c>
      <c r="AT109" s="270">
        <v>0.69199999999999995</v>
      </c>
      <c r="AU109" s="270">
        <v>0.38900000000000001</v>
      </c>
      <c r="AV109" s="270">
        <v>0.36399999999999999</v>
      </c>
      <c r="AW109" s="274">
        <v>0.61099999999999999</v>
      </c>
      <c r="AX109">
        <v>0.54500000000000004</v>
      </c>
    </row>
    <row r="110" spans="1:50" ht="30" x14ac:dyDescent="0.25">
      <c r="A110" s="311" t="s">
        <v>337</v>
      </c>
      <c r="B110" s="322">
        <v>0.82099999999999995</v>
      </c>
      <c r="C110" s="318">
        <v>0.79400000000000004</v>
      </c>
      <c r="D110" s="318">
        <v>0.70599999999999996</v>
      </c>
      <c r="E110" s="318">
        <v>0.73099999999999998</v>
      </c>
      <c r="F110" s="318">
        <v>0.90900000000000003</v>
      </c>
      <c r="G110" s="318" t="e">
        <v>#N/A</v>
      </c>
      <c r="H110" s="318">
        <v>0.82</v>
      </c>
      <c r="I110" s="323">
        <v>0.746</v>
      </c>
      <c r="J110" s="322">
        <v>0.89100000000000001</v>
      </c>
      <c r="K110" s="318">
        <v>0.81799999999999995</v>
      </c>
      <c r="L110" s="318">
        <v>0.71799999999999997</v>
      </c>
      <c r="M110" s="318">
        <v>0.69599999999999995</v>
      </c>
      <c r="N110" s="318">
        <v>0.68799999999999994</v>
      </c>
      <c r="O110" s="318" t="e">
        <v>#N/A</v>
      </c>
      <c r="P110" s="318">
        <v>0.79500000000000004</v>
      </c>
      <c r="Q110" s="323">
        <v>0.80400000000000005</v>
      </c>
      <c r="R110" s="331">
        <v>0.79600000000000004</v>
      </c>
      <c r="S110" s="318">
        <v>0.84099999999999997</v>
      </c>
      <c r="T110" s="318">
        <v>0.77700000000000002</v>
      </c>
      <c r="U110" s="318">
        <v>0.74099999999999999</v>
      </c>
      <c r="V110" s="318">
        <v>0.91700000000000004</v>
      </c>
      <c r="W110" s="318">
        <v>0.9</v>
      </c>
      <c r="X110" s="318">
        <v>0.83</v>
      </c>
      <c r="Y110" s="323">
        <v>0.80900000000000005</v>
      </c>
      <c r="Z110" s="331">
        <v>0.79200000000000004</v>
      </c>
      <c r="AA110" s="318">
        <v>0.85</v>
      </c>
      <c r="AB110" s="318">
        <v>0.8</v>
      </c>
      <c r="AC110" s="318">
        <v>0.72399999999999998</v>
      </c>
      <c r="AD110" s="318">
        <v>0.625</v>
      </c>
      <c r="AE110" s="216" t="e">
        <v>#N/A</v>
      </c>
      <c r="AF110" s="318">
        <v>0.85199999999999998</v>
      </c>
      <c r="AG110" s="323">
        <v>0.80600000000000005</v>
      </c>
      <c r="AH110" s="328">
        <v>0.88</v>
      </c>
      <c r="AI110" s="270">
        <v>0.87</v>
      </c>
      <c r="AJ110" s="270">
        <v>0.78700000000000003</v>
      </c>
      <c r="AK110" s="270">
        <v>0.8</v>
      </c>
      <c r="AL110" s="270">
        <v>0.64300000000000002</v>
      </c>
      <c r="AM110" s="270" t="e">
        <v>#N/A</v>
      </c>
      <c r="AN110" s="270">
        <v>0.86699999999999999</v>
      </c>
      <c r="AO110" s="274">
        <v>0.83099999999999996</v>
      </c>
      <c r="AP110" s="316">
        <v>0.80900000000000005</v>
      </c>
      <c r="AQ110" s="270">
        <v>0.877</v>
      </c>
      <c r="AR110" s="270">
        <v>0.83</v>
      </c>
      <c r="AS110" s="270">
        <v>0.753</v>
      </c>
      <c r="AT110" s="270">
        <v>0.85699999999999998</v>
      </c>
      <c r="AU110" s="270">
        <v>0.83299999999999996</v>
      </c>
      <c r="AV110" s="270">
        <v>0.54500000000000004</v>
      </c>
      <c r="AW110" s="274">
        <v>0.85099999999999998</v>
      </c>
      <c r="AX110">
        <v>0.77100000000000002</v>
      </c>
    </row>
    <row r="111" spans="1:50" ht="30" x14ac:dyDescent="0.25">
      <c r="A111" s="311" t="s">
        <v>338</v>
      </c>
      <c r="B111" s="322">
        <v>0.77200000000000002</v>
      </c>
      <c r="C111" s="318">
        <v>0.75800000000000001</v>
      </c>
      <c r="D111" s="318">
        <v>0.68799999999999994</v>
      </c>
      <c r="E111" s="318">
        <v>0.76</v>
      </c>
      <c r="F111" s="318">
        <v>0.72699999999999998</v>
      </c>
      <c r="G111" s="318" t="e">
        <v>#N/A</v>
      </c>
      <c r="H111" s="318">
        <v>0.79600000000000004</v>
      </c>
      <c r="I111" s="323">
        <v>0.69899999999999995</v>
      </c>
      <c r="J111" s="322">
        <v>0.745</v>
      </c>
      <c r="K111" s="318">
        <v>0.77200000000000002</v>
      </c>
      <c r="L111" s="318">
        <v>0.69199999999999995</v>
      </c>
      <c r="M111" s="318">
        <v>0.83299999999999996</v>
      </c>
      <c r="N111" s="318">
        <v>0.75</v>
      </c>
      <c r="O111" s="318" t="e">
        <v>#N/A</v>
      </c>
      <c r="P111" s="318">
        <v>0.78</v>
      </c>
      <c r="Q111" s="323">
        <v>0.72099999999999997</v>
      </c>
      <c r="R111" s="331">
        <v>0.75</v>
      </c>
      <c r="S111" s="318">
        <v>0.79100000000000004</v>
      </c>
      <c r="T111" s="318">
        <v>0.73799999999999999</v>
      </c>
      <c r="U111" s="318">
        <v>0.70399999999999996</v>
      </c>
      <c r="V111" s="318">
        <v>0.75</v>
      </c>
      <c r="W111" s="318">
        <v>0.7</v>
      </c>
      <c r="X111" s="318">
        <v>0.77900000000000003</v>
      </c>
      <c r="Y111" s="323">
        <v>0.748</v>
      </c>
      <c r="Z111" s="331">
        <v>0.79600000000000004</v>
      </c>
      <c r="AA111" s="318">
        <v>0.80500000000000005</v>
      </c>
      <c r="AB111" s="318">
        <v>0.78100000000000003</v>
      </c>
      <c r="AC111" s="318">
        <v>0.79300000000000004</v>
      </c>
      <c r="AD111" s="318">
        <v>0.625</v>
      </c>
      <c r="AE111" s="216" t="e">
        <v>#N/A</v>
      </c>
      <c r="AF111" s="318">
        <v>0.82499999999999996</v>
      </c>
      <c r="AG111" s="323">
        <v>0.75600000000000001</v>
      </c>
      <c r="AH111" s="328">
        <v>0.84</v>
      </c>
      <c r="AI111" s="270">
        <v>0.80800000000000005</v>
      </c>
      <c r="AJ111" s="270">
        <v>0.76600000000000001</v>
      </c>
      <c r="AK111" s="270">
        <v>0.68</v>
      </c>
      <c r="AL111" s="270">
        <v>0.92900000000000005</v>
      </c>
      <c r="AM111" s="270" t="e">
        <v>#N/A</v>
      </c>
      <c r="AN111" s="270">
        <v>0.81699999999999995</v>
      </c>
      <c r="AO111" s="274">
        <v>0.77800000000000002</v>
      </c>
      <c r="AP111" s="316">
        <v>0.751</v>
      </c>
      <c r="AQ111" s="270">
        <v>0.76700000000000002</v>
      </c>
      <c r="AR111" s="270">
        <v>0.78200000000000003</v>
      </c>
      <c r="AS111" s="270">
        <v>0.71899999999999997</v>
      </c>
      <c r="AT111" s="270">
        <v>0.78600000000000003</v>
      </c>
      <c r="AU111" s="270">
        <v>0.72199999999999998</v>
      </c>
      <c r="AV111" s="270">
        <v>0.4</v>
      </c>
      <c r="AW111" s="274">
        <v>0.78200000000000003</v>
      </c>
      <c r="AX111">
        <v>0.72299999999999998</v>
      </c>
    </row>
    <row r="112" spans="1:50" ht="30" x14ac:dyDescent="0.25">
      <c r="A112" s="311" t="s">
        <v>345</v>
      </c>
      <c r="B112" s="322">
        <v>8.2000000000000003E-2</v>
      </c>
      <c r="C112" s="318">
        <v>5.3999999999999999E-2</v>
      </c>
      <c r="D112" s="318">
        <v>3.5000000000000003E-2</v>
      </c>
      <c r="E112" s="318">
        <v>0.14799999999999999</v>
      </c>
      <c r="F112" s="318">
        <v>0.182</v>
      </c>
      <c r="G112" s="318" t="e">
        <v>#N/A</v>
      </c>
      <c r="H112" s="318">
        <v>0.05</v>
      </c>
      <c r="I112" s="323">
        <v>6.0999999999999999E-2</v>
      </c>
      <c r="J112" s="322">
        <v>3.7999999999999999E-2</v>
      </c>
      <c r="K112" s="318">
        <v>5.5E-2</v>
      </c>
      <c r="L112" s="318">
        <v>8.3000000000000004E-2</v>
      </c>
      <c r="M112" s="318">
        <v>0.08</v>
      </c>
      <c r="N112" s="318">
        <v>6.7000000000000004E-2</v>
      </c>
      <c r="O112" s="318" t="e">
        <v>#N/A</v>
      </c>
      <c r="P112" s="318">
        <v>5.1999999999999998E-2</v>
      </c>
      <c r="Q112" s="323">
        <v>6.5000000000000002E-2</v>
      </c>
      <c r="R112" s="331">
        <v>7.2999999999999995E-2</v>
      </c>
      <c r="S112" s="318">
        <v>0.03</v>
      </c>
      <c r="T112" s="318">
        <v>4.9000000000000002E-2</v>
      </c>
      <c r="U112" s="318">
        <v>7.3999999999999996E-2</v>
      </c>
      <c r="V112" s="318">
        <v>0</v>
      </c>
      <c r="W112" s="318">
        <v>9.0999999999999998E-2</v>
      </c>
      <c r="X112" s="318">
        <v>4.4999999999999998E-2</v>
      </c>
      <c r="Y112" s="323">
        <v>0.04</v>
      </c>
      <c r="Z112" s="331">
        <v>0.06</v>
      </c>
      <c r="AA112" s="318">
        <v>3.5000000000000003E-2</v>
      </c>
      <c r="AB112" s="318">
        <v>4.2000000000000003E-2</v>
      </c>
      <c r="AC112" s="318">
        <v>0</v>
      </c>
      <c r="AD112" s="318">
        <v>6.3E-2</v>
      </c>
      <c r="AE112" s="216" t="e">
        <v>#N/A</v>
      </c>
      <c r="AF112" s="318">
        <v>3.6999999999999998E-2</v>
      </c>
      <c r="AG112" s="323">
        <v>4.7E-2</v>
      </c>
      <c r="AH112" s="328">
        <v>1.7999999999999999E-2</v>
      </c>
      <c r="AI112" s="270">
        <v>2.1999999999999999E-2</v>
      </c>
      <c r="AJ112" s="270">
        <v>6.2E-2</v>
      </c>
      <c r="AK112" s="270">
        <v>0.111</v>
      </c>
      <c r="AL112" s="270">
        <v>7.0999999999999994E-2</v>
      </c>
      <c r="AM112" s="270" t="e">
        <v>#N/A</v>
      </c>
      <c r="AN112" s="270">
        <v>3.2000000000000001E-2</v>
      </c>
      <c r="AO112" s="274">
        <v>4.2000000000000003E-2</v>
      </c>
      <c r="AP112" s="318">
        <v>3.7999999999999999E-2</v>
      </c>
      <c r="AQ112" s="318">
        <v>4.2000000000000003E-2</v>
      </c>
      <c r="AR112" s="318">
        <v>5.8999999999999997E-2</v>
      </c>
      <c r="AS112" s="318">
        <v>0.154</v>
      </c>
      <c r="AT112" s="318">
        <v>0</v>
      </c>
      <c r="AU112" s="318">
        <v>7.6999999999999999E-2</v>
      </c>
      <c r="AV112" s="318">
        <v>2.4E-2</v>
      </c>
      <c r="AW112" s="318">
        <v>6.7000000000000004E-2</v>
      </c>
    </row>
    <row r="113" spans="1:49" ht="30" x14ac:dyDescent="0.25">
      <c r="A113" s="311" t="s">
        <v>346</v>
      </c>
      <c r="B113" s="322">
        <v>0.49099999999999999</v>
      </c>
      <c r="C113" s="318">
        <v>0.52100000000000002</v>
      </c>
      <c r="D113" s="318">
        <v>0.53300000000000003</v>
      </c>
      <c r="E113" s="318">
        <v>0.61499999999999999</v>
      </c>
      <c r="F113" s="318">
        <v>0.54500000000000004</v>
      </c>
      <c r="G113" s="318" t="e">
        <v>#N/A</v>
      </c>
      <c r="H113" s="318">
        <v>0.51900000000000002</v>
      </c>
      <c r="I113" s="323">
        <v>0.53100000000000003</v>
      </c>
      <c r="J113" s="322">
        <v>0.46</v>
      </c>
      <c r="K113" s="318">
        <v>0.503</v>
      </c>
      <c r="L113" s="318">
        <v>0.5</v>
      </c>
      <c r="M113" s="318">
        <v>0.5</v>
      </c>
      <c r="N113" s="318">
        <v>0.56299999999999994</v>
      </c>
      <c r="O113" s="318" t="e">
        <v>#N/A</v>
      </c>
      <c r="P113" s="318">
        <v>0.46700000000000003</v>
      </c>
      <c r="Q113" s="323">
        <v>0.501</v>
      </c>
      <c r="R113" s="331">
        <v>0.38</v>
      </c>
      <c r="S113" s="318">
        <v>0.55800000000000005</v>
      </c>
      <c r="T113" s="318">
        <v>0.47099999999999997</v>
      </c>
      <c r="U113" s="318">
        <v>0.44</v>
      </c>
      <c r="V113" s="318">
        <v>0.66700000000000004</v>
      </c>
      <c r="W113" s="318" t="e">
        <v>#N/A</v>
      </c>
      <c r="X113" s="318">
        <v>0.52600000000000002</v>
      </c>
      <c r="Y113" s="323">
        <v>0.51</v>
      </c>
      <c r="Z113" s="331">
        <v>0.44900000000000001</v>
      </c>
      <c r="AA113" s="318">
        <v>0.60599999999999998</v>
      </c>
      <c r="AB113" s="318">
        <v>0.48099999999999998</v>
      </c>
      <c r="AC113" s="318">
        <v>0.48299999999999998</v>
      </c>
      <c r="AD113" s="318">
        <v>0.125</v>
      </c>
      <c r="AE113" s="216" t="e">
        <v>#N/A</v>
      </c>
      <c r="AF113" s="318">
        <v>0.55600000000000005</v>
      </c>
      <c r="AG113" s="323">
        <v>0.56999999999999995</v>
      </c>
      <c r="AH113" s="328">
        <v>0.38</v>
      </c>
      <c r="AI113" s="270">
        <v>0.58699999999999997</v>
      </c>
      <c r="AJ113" s="270">
        <v>0.45100000000000001</v>
      </c>
      <c r="AK113" s="270">
        <v>0.44</v>
      </c>
      <c r="AL113" s="270">
        <v>0.35699999999999998</v>
      </c>
      <c r="AM113" s="270" t="e">
        <v>#N/A</v>
      </c>
      <c r="AN113" s="270">
        <v>0.55700000000000005</v>
      </c>
      <c r="AO113" s="274">
        <v>0.51700000000000002</v>
      </c>
      <c r="AP113" s="316">
        <v>0.33800000000000002</v>
      </c>
      <c r="AQ113" s="270">
        <v>0.55600000000000005</v>
      </c>
      <c r="AR113" s="270">
        <v>0.42599999999999999</v>
      </c>
      <c r="AS113" s="270">
        <v>0.53800000000000003</v>
      </c>
      <c r="AT113" s="270">
        <v>0.5</v>
      </c>
      <c r="AU113" s="270">
        <v>0.45500000000000002</v>
      </c>
      <c r="AV113" s="270">
        <v>0.52</v>
      </c>
      <c r="AW113" s="274">
        <v>0.49</v>
      </c>
    </row>
    <row r="114" spans="1:49" x14ac:dyDescent="0.25">
      <c r="A114" s="311" t="s">
        <v>347</v>
      </c>
      <c r="B114" s="322">
        <v>0.36799999999999999</v>
      </c>
      <c r="C114" s="318">
        <v>0.24099999999999999</v>
      </c>
      <c r="D114" s="318">
        <v>0.30199999999999999</v>
      </c>
      <c r="E114" s="318">
        <v>0.192</v>
      </c>
      <c r="F114" s="318">
        <v>0.4</v>
      </c>
      <c r="G114" s="318" t="e">
        <v>#N/A</v>
      </c>
      <c r="H114" s="318">
        <v>0.28399999999999997</v>
      </c>
      <c r="I114" s="323">
        <v>0.249</v>
      </c>
      <c r="J114" s="322">
        <v>0.3</v>
      </c>
      <c r="K114" s="318">
        <v>0.26200000000000001</v>
      </c>
      <c r="L114" s="318">
        <v>0.245</v>
      </c>
      <c r="M114" s="318">
        <v>0.375</v>
      </c>
      <c r="N114" s="318">
        <v>0.438</v>
      </c>
      <c r="O114" s="318" t="e">
        <v>#N/A</v>
      </c>
      <c r="P114" s="318">
        <v>0.25600000000000001</v>
      </c>
      <c r="Q114" s="323">
        <v>0.25900000000000001</v>
      </c>
      <c r="R114" s="331">
        <v>0.25</v>
      </c>
      <c r="S114" s="318">
        <v>0.23599999999999999</v>
      </c>
      <c r="T114" s="318">
        <v>0.252</v>
      </c>
      <c r="U114" s="318">
        <v>0.23100000000000001</v>
      </c>
      <c r="V114" s="318">
        <v>0.33300000000000002</v>
      </c>
      <c r="W114" s="318" t="e">
        <v>#N/A</v>
      </c>
      <c r="X114" s="318">
        <v>0.27</v>
      </c>
      <c r="Y114" s="323">
        <v>0.221</v>
      </c>
      <c r="Z114" s="331">
        <v>0.30599999999999999</v>
      </c>
      <c r="AA114" s="318">
        <v>0.27400000000000002</v>
      </c>
      <c r="AB114" s="318">
        <v>0.245</v>
      </c>
      <c r="AC114" s="318">
        <v>0.27600000000000002</v>
      </c>
      <c r="AD114" s="318">
        <v>0.25</v>
      </c>
      <c r="AE114" s="216" t="e">
        <v>#N/A</v>
      </c>
      <c r="AF114" s="318">
        <v>0.28000000000000003</v>
      </c>
      <c r="AG114" s="323">
        <v>0.25700000000000001</v>
      </c>
      <c r="AH114" s="328">
        <v>0.33300000000000002</v>
      </c>
      <c r="AI114" s="270">
        <v>0.23699999999999999</v>
      </c>
      <c r="AJ114" s="270">
        <v>0.19400000000000001</v>
      </c>
      <c r="AK114" s="270">
        <v>0.24</v>
      </c>
      <c r="AL114" s="270">
        <v>0.28599999999999998</v>
      </c>
      <c r="AM114" s="270" t="e">
        <v>#N/A</v>
      </c>
      <c r="AN114" s="270">
        <v>0.253</v>
      </c>
      <c r="AO114" s="274">
        <v>0.224</v>
      </c>
      <c r="AP114" s="316">
        <v>0.16400000000000001</v>
      </c>
      <c r="AQ114" s="270">
        <v>0.17699999999999999</v>
      </c>
      <c r="AR114" s="270">
        <v>0.19900000000000001</v>
      </c>
      <c r="AS114" s="270">
        <v>0.53800000000000003</v>
      </c>
      <c r="AT114" s="270">
        <v>0.27800000000000002</v>
      </c>
      <c r="AU114" s="270">
        <v>9.0999999999999998E-2</v>
      </c>
      <c r="AV114" s="270">
        <v>0.222</v>
      </c>
      <c r="AW114" s="274">
        <v>0.155</v>
      </c>
    </row>
    <row r="115" spans="1:49" ht="30" x14ac:dyDescent="0.25">
      <c r="A115" s="311" t="s">
        <v>349</v>
      </c>
      <c r="B115" s="322">
        <v>0.51800000000000002</v>
      </c>
      <c r="C115" s="318">
        <v>0.44600000000000001</v>
      </c>
      <c r="D115" s="318">
        <v>0.439</v>
      </c>
      <c r="E115" s="318">
        <v>0.38500000000000001</v>
      </c>
      <c r="F115" s="318" t="e">
        <v>#N/A</v>
      </c>
      <c r="G115" s="318" t="e">
        <v>#N/A</v>
      </c>
      <c r="H115" s="318">
        <v>0.44700000000000001</v>
      </c>
      <c r="I115" s="323">
        <v>0.45700000000000002</v>
      </c>
      <c r="J115" s="322">
        <v>0.46</v>
      </c>
      <c r="K115" s="318">
        <v>0.42599999999999999</v>
      </c>
      <c r="L115" s="318">
        <v>0.42499999999999999</v>
      </c>
      <c r="M115" s="318">
        <v>0.45800000000000002</v>
      </c>
      <c r="N115" s="318">
        <v>0.56299999999999994</v>
      </c>
      <c r="O115" s="318" t="e">
        <v>#N/A</v>
      </c>
      <c r="P115" s="318">
        <v>0.39600000000000002</v>
      </c>
      <c r="Q115" s="323">
        <v>0.45400000000000001</v>
      </c>
      <c r="R115" s="331">
        <v>0.44900000000000001</v>
      </c>
      <c r="S115" s="318">
        <v>0.42699999999999999</v>
      </c>
      <c r="T115" s="318">
        <v>0.5</v>
      </c>
      <c r="U115" s="318">
        <v>0.34599999999999997</v>
      </c>
      <c r="V115" s="318">
        <v>0.58299999999999996</v>
      </c>
      <c r="W115" s="318" t="e">
        <v>#N/A</v>
      </c>
      <c r="X115" s="318">
        <v>0.42099999999999999</v>
      </c>
      <c r="Y115" s="323">
        <v>0.42499999999999999</v>
      </c>
      <c r="Z115" s="331">
        <v>0.438</v>
      </c>
      <c r="AA115" s="318">
        <v>0.45600000000000002</v>
      </c>
      <c r="AB115" s="318">
        <v>0.38900000000000001</v>
      </c>
      <c r="AC115" s="318">
        <v>0.41399999999999998</v>
      </c>
      <c r="AD115" s="318">
        <v>0.56299999999999994</v>
      </c>
      <c r="AE115" s="216" t="e">
        <v>#N/A</v>
      </c>
      <c r="AF115" s="318">
        <v>0.45500000000000002</v>
      </c>
      <c r="AG115" s="323">
        <v>0.42599999999999999</v>
      </c>
      <c r="AH115" s="328">
        <v>0.41199999999999998</v>
      </c>
      <c r="AI115" s="270">
        <v>0.42099999999999999</v>
      </c>
      <c r="AJ115" s="270">
        <v>0.34699999999999998</v>
      </c>
      <c r="AK115" s="270">
        <v>0.36</v>
      </c>
      <c r="AL115" s="270">
        <v>0.42899999999999999</v>
      </c>
      <c r="AM115" s="270" t="e">
        <v>#N/A</v>
      </c>
      <c r="AN115" s="270">
        <v>0.44400000000000001</v>
      </c>
      <c r="AO115" s="274">
        <v>0.36</v>
      </c>
      <c r="AP115" s="316">
        <v>0.33800000000000002</v>
      </c>
      <c r="AQ115" s="270">
        <v>0.373</v>
      </c>
      <c r="AR115" s="270">
        <v>0.315</v>
      </c>
      <c r="AS115" s="270">
        <v>0.53800000000000003</v>
      </c>
      <c r="AT115" s="270">
        <v>0.61099999999999999</v>
      </c>
      <c r="AU115" s="270">
        <v>0.27300000000000002</v>
      </c>
      <c r="AV115" s="270">
        <v>0.35799999999999998</v>
      </c>
      <c r="AW115" s="274">
        <v>0.36599999999999999</v>
      </c>
    </row>
    <row r="116" spans="1:49" ht="30.75" thickBot="1" x14ac:dyDescent="0.3">
      <c r="A116" s="312" t="s">
        <v>348</v>
      </c>
      <c r="B116" s="324">
        <v>0.54500000000000004</v>
      </c>
      <c r="C116" s="325">
        <v>0.44900000000000001</v>
      </c>
      <c r="D116" s="325">
        <v>0.45300000000000001</v>
      </c>
      <c r="E116" s="325">
        <v>0.34599999999999997</v>
      </c>
      <c r="F116" s="325">
        <v>0.5</v>
      </c>
      <c r="G116" s="325" t="e">
        <v>#N/A</v>
      </c>
      <c r="H116" s="325">
        <v>0.44900000000000001</v>
      </c>
      <c r="I116" s="326">
        <v>0.45700000000000002</v>
      </c>
      <c r="J116" s="324">
        <v>0.42</v>
      </c>
      <c r="K116" s="325">
        <v>0.438</v>
      </c>
      <c r="L116" s="325">
        <v>0.41599999999999998</v>
      </c>
      <c r="M116" s="325">
        <v>0.45800000000000002</v>
      </c>
      <c r="N116" s="325">
        <v>0.46700000000000003</v>
      </c>
      <c r="O116" s="325" t="e">
        <v>#N/A</v>
      </c>
      <c r="P116" s="325">
        <v>0.498</v>
      </c>
      <c r="Q116" s="326">
        <v>0.44600000000000001</v>
      </c>
      <c r="R116" s="332">
        <v>0.438</v>
      </c>
      <c r="S116" s="325">
        <v>0.441</v>
      </c>
      <c r="T116" s="325">
        <v>0.40200000000000002</v>
      </c>
      <c r="U116" s="325">
        <v>0.48</v>
      </c>
      <c r="V116" s="325">
        <v>0.5</v>
      </c>
      <c r="W116" s="318" t="e">
        <v>#N/A</v>
      </c>
      <c r="X116" s="325">
        <v>0.434</v>
      </c>
      <c r="Y116" s="326">
        <v>0.42899999999999999</v>
      </c>
      <c r="Z116" s="332">
        <v>0.438</v>
      </c>
      <c r="AA116" s="325">
        <v>0.46600000000000003</v>
      </c>
      <c r="AB116" s="325">
        <v>0.34399999999999997</v>
      </c>
      <c r="AC116" s="325">
        <v>0.379</v>
      </c>
      <c r="AD116" s="325">
        <v>0.56299999999999994</v>
      </c>
      <c r="AE116" s="229" t="e">
        <v>#N/A</v>
      </c>
      <c r="AF116" s="325">
        <v>0.435</v>
      </c>
      <c r="AG116" s="326">
        <v>0.439</v>
      </c>
      <c r="AH116" s="329">
        <v>0.34699999999999998</v>
      </c>
      <c r="AI116" s="275">
        <v>0.44400000000000001</v>
      </c>
      <c r="AJ116" s="275">
        <v>0.32600000000000001</v>
      </c>
      <c r="AK116" s="275">
        <v>0.30399999999999999</v>
      </c>
      <c r="AL116" s="275">
        <v>0.38500000000000001</v>
      </c>
      <c r="AM116" s="275" t="e">
        <v>#N/A</v>
      </c>
      <c r="AN116" s="275">
        <v>0.41699999999999998</v>
      </c>
      <c r="AO116" s="276">
        <v>0.39800000000000002</v>
      </c>
      <c r="AP116" s="317">
        <v>0.37</v>
      </c>
      <c r="AQ116" s="275">
        <v>0.38500000000000001</v>
      </c>
      <c r="AR116" s="275">
        <v>0.315</v>
      </c>
      <c r="AS116" s="275">
        <v>0.53800000000000003</v>
      </c>
      <c r="AT116" s="275">
        <v>0.61099999999999999</v>
      </c>
      <c r="AU116" s="275">
        <v>0.27300000000000002</v>
      </c>
      <c r="AV116" s="275">
        <v>0.38200000000000001</v>
      </c>
      <c r="AW116" s="276">
        <v>0.36599999999999999</v>
      </c>
    </row>
  </sheetData>
  <mergeCells count="6">
    <mergeCell ref="AP1:AW1"/>
    <mergeCell ref="B1:I1"/>
    <mergeCell ref="J1:Q1"/>
    <mergeCell ref="R1:Y1"/>
    <mergeCell ref="Z1:AG1"/>
    <mergeCell ref="AH1:AO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2BEC-2829-45A9-A02C-4BDF6A00FCC6}">
  <sheetPr>
    <tabColor rgb="FF00CC99"/>
  </sheetPr>
  <dimension ref="A1:N48"/>
  <sheetViews>
    <sheetView workbookViewId="0"/>
  </sheetViews>
  <sheetFormatPr defaultRowHeight="15" x14ac:dyDescent="0.25"/>
  <cols>
    <col min="1" max="1" width="15.85546875" customWidth="1"/>
    <col min="5" max="5" width="2.7109375" customWidth="1"/>
    <col min="6" max="6" width="15.42578125" customWidth="1"/>
    <col min="7" max="7" width="24.7109375" customWidth="1"/>
    <col min="8" max="8" width="2.7109375" bestFit="1" customWidth="1"/>
    <col min="10" max="10" width="2.7109375" bestFit="1" customWidth="1"/>
    <col min="11" max="11" width="9.140625" customWidth="1"/>
    <col min="12" max="12" width="6.7109375" customWidth="1"/>
    <col min="13" max="13" width="26.140625" customWidth="1"/>
    <col min="14" max="14" width="3" customWidth="1"/>
  </cols>
  <sheetData>
    <row r="1" spans="1:14" x14ac:dyDescent="0.25">
      <c r="A1" s="86" t="s">
        <v>258</v>
      </c>
      <c r="B1" s="86"/>
      <c r="C1" s="86"/>
      <c r="D1" s="86"/>
      <c r="E1" s="86"/>
      <c r="F1" s="86"/>
      <c r="G1" s="86"/>
      <c r="H1" s="86"/>
      <c r="I1" s="86"/>
      <c r="J1" s="86"/>
      <c r="K1" s="86"/>
      <c r="L1" s="86"/>
      <c r="M1" s="86"/>
      <c r="N1" s="86"/>
    </row>
    <row r="2" spans="1:14" ht="15.75" thickBot="1" x14ac:dyDescent="0.3">
      <c r="A2" s="21" t="s">
        <v>262</v>
      </c>
      <c r="B2" s="17"/>
      <c r="C2" s="17"/>
      <c r="D2" s="17"/>
      <c r="E2" s="17"/>
      <c r="F2" s="17"/>
      <c r="G2" s="17"/>
      <c r="H2" s="20"/>
      <c r="I2" s="17"/>
      <c r="J2" s="17"/>
      <c r="K2" s="17"/>
      <c r="L2" s="17"/>
      <c r="M2" s="17"/>
      <c r="N2" s="17"/>
    </row>
    <row r="3" spans="1:14" ht="15.75" thickBot="1" x14ac:dyDescent="0.3">
      <c r="A3" s="268" t="s">
        <v>263</v>
      </c>
      <c r="F3" s="262" t="s">
        <v>266</v>
      </c>
      <c r="G3" s="376" t="s">
        <v>7</v>
      </c>
      <c r="H3" s="377"/>
      <c r="I3" s="377"/>
      <c r="J3" s="265" t="s">
        <v>24</v>
      </c>
      <c r="K3" s="147"/>
      <c r="L3" s="147"/>
      <c r="M3" s="263"/>
    </row>
    <row r="4" spans="1:14" ht="15.75" thickBot="1" x14ac:dyDescent="0.3">
      <c r="A4" s="284" t="s">
        <v>262</v>
      </c>
      <c r="B4" s="285">
        <v>2016</v>
      </c>
      <c r="C4" s="285">
        <v>2018</v>
      </c>
      <c r="D4" s="286">
        <v>2020</v>
      </c>
      <c r="F4" s="81"/>
      <c r="G4" s="37"/>
      <c r="H4" s="37"/>
      <c r="I4" s="37"/>
      <c r="J4" s="37"/>
      <c r="K4" s="37"/>
      <c r="L4" s="37"/>
      <c r="M4" s="82"/>
    </row>
    <row r="5" spans="1:14" x14ac:dyDescent="0.25">
      <c r="A5" s="279" t="s">
        <v>249</v>
      </c>
      <c r="B5" s="282">
        <v>50</v>
      </c>
      <c r="C5" s="282">
        <v>57</v>
      </c>
      <c r="D5" s="283">
        <v>81</v>
      </c>
      <c r="F5" s="81"/>
      <c r="G5" s="37"/>
      <c r="H5" s="37"/>
      <c r="I5" s="37"/>
      <c r="J5" s="37"/>
      <c r="K5" s="37"/>
      <c r="L5" s="37"/>
      <c r="M5" s="82"/>
    </row>
    <row r="6" spans="1:14" x14ac:dyDescent="0.25">
      <c r="A6" s="277" t="s">
        <v>250</v>
      </c>
      <c r="B6" s="269">
        <v>720</v>
      </c>
      <c r="C6" s="269">
        <v>547</v>
      </c>
      <c r="D6" s="271">
        <v>585</v>
      </c>
      <c r="F6" s="81"/>
      <c r="G6" s="37"/>
      <c r="H6" s="37"/>
      <c r="I6" s="37"/>
      <c r="J6" s="37"/>
      <c r="K6" s="37"/>
      <c r="L6" s="37"/>
      <c r="M6" s="82"/>
    </row>
    <row r="7" spans="1:14" x14ac:dyDescent="0.25">
      <c r="A7" s="277" t="s">
        <v>251</v>
      </c>
      <c r="B7" s="269">
        <v>167</v>
      </c>
      <c r="C7" s="269">
        <v>162</v>
      </c>
      <c r="D7" s="271">
        <v>155</v>
      </c>
      <c r="F7" s="81"/>
      <c r="G7" s="37"/>
      <c r="H7" s="37"/>
      <c r="I7" s="37"/>
      <c r="J7" s="37"/>
      <c r="K7" s="37"/>
      <c r="L7" s="37"/>
      <c r="M7" s="82"/>
    </row>
    <row r="8" spans="1:14" x14ac:dyDescent="0.25">
      <c r="A8" s="277" t="s">
        <v>252</v>
      </c>
      <c r="B8" s="269">
        <v>31</v>
      </c>
      <c r="C8" s="269">
        <v>27</v>
      </c>
      <c r="D8" s="271">
        <v>14</v>
      </c>
      <c r="F8" s="81"/>
      <c r="G8" s="37"/>
      <c r="H8" s="37"/>
      <c r="I8" s="37"/>
      <c r="J8" s="37"/>
      <c r="K8" s="37"/>
      <c r="L8" s="37"/>
      <c r="M8" s="82"/>
    </row>
    <row r="9" spans="1:14" x14ac:dyDescent="0.25">
      <c r="A9" s="277" t="s">
        <v>253</v>
      </c>
      <c r="B9" s="269">
        <v>16</v>
      </c>
      <c r="C9" s="269">
        <v>14</v>
      </c>
      <c r="D9" s="271">
        <v>18</v>
      </c>
      <c r="F9" s="81"/>
      <c r="G9" s="37"/>
      <c r="H9" s="37"/>
      <c r="I9" s="37"/>
      <c r="J9" s="37"/>
      <c r="K9" s="37"/>
      <c r="L9" s="37"/>
      <c r="M9" s="82"/>
    </row>
    <row r="10" spans="1:14" ht="15.75" thickBot="1" x14ac:dyDescent="0.3">
      <c r="A10" s="278" t="s">
        <v>261</v>
      </c>
      <c r="B10" s="272">
        <v>10</v>
      </c>
      <c r="C10" s="272">
        <v>7</v>
      </c>
      <c r="D10" s="273">
        <v>13</v>
      </c>
      <c r="F10" s="81"/>
      <c r="G10" s="37"/>
      <c r="H10" s="37"/>
      <c r="I10" s="37"/>
      <c r="J10" s="37"/>
      <c r="K10" s="37"/>
      <c r="L10" s="37"/>
      <c r="M10" s="82"/>
    </row>
    <row r="11" spans="1:14" x14ac:dyDescent="0.25">
      <c r="F11" s="81"/>
      <c r="G11" s="37"/>
      <c r="H11" s="37"/>
      <c r="I11" s="37"/>
      <c r="J11" s="37"/>
      <c r="K11" s="37"/>
      <c r="L11" s="37"/>
      <c r="M11" s="82"/>
    </row>
    <row r="12" spans="1:14" ht="15.75" thickBot="1" x14ac:dyDescent="0.3">
      <c r="A12" s="268" t="s">
        <v>264</v>
      </c>
      <c r="F12" s="81"/>
      <c r="G12" s="37"/>
      <c r="H12" s="37"/>
      <c r="I12" s="37"/>
      <c r="J12" s="37"/>
      <c r="K12" s="37"/>
      <c r="L12" s="37"/>
      <c r="M12" s="82"/>
    </row>
    <row r="13" spans="1:14" ht="15.75" thickBot="1" x14ac:dyDescent="0.3">
      <c r="A13" s="284" t="s">
        <v>262</v>
      </c>
      <c r="B13" s="285">
        <v>2016</v>
      </c>
      <c r="C13" s="285">
        <v>2018</v>
      </c>
      <c r="D13" s="286">
        <v>2020</v>
      </c>
      <c r="F13" s="81"/>
      <c r="G13" s="37"/>
      <c r="H13" s="37"/>
      <c r="I13" s="37"/>
      <c r="J13" s="37"/>
      <c r="K13" s="37"/>
      <c r="L13" s="37"/>
      <c r="M13" s="82"/>
    </row>
    <row r="14" spans="1:14" x14ac:dyDescent="0.25">
      <c r="A14" s="279" t="s">
        <v>249</v>
      </c>
      <c r="B14" s="280">
        <v>4.7E-2</v>
      </c>
      <c r="C14" s="280">
        <v>6.3E-2</v>
      </c>
      <c r="D14" s="281">
        <v>8.5999999999999993E-2</v>
      </c>
      <c r="F14" s="81"/>
      <c r="G14" s="37"/>
      <c r="H14" s="37"/>
      <c r="I14" s="37"/>
      <c r="J14" s="37"/>
      <c r="K14" s="37"/>
      <c r="L14" s="37"/>
      <c r="M14" s="82"/>
    </row>
    <row r="15" spans="1:14" x14ac:dyDescent="0.25">
      <c r="A15" s="277" t="s">
        <v>250</v>
      </c>
      <c r="B15" s="270">
        <v>0.68</v>
      </c>
      <c r="C15" s="270">
        <v>0.60799999999999998</v>
      </c>
      <c r="D15" s="274">
        <v>0.61799999999999999</v>
      </c>
      <c r="F15" s="81"/>
      <c r="G15" s="37"/>
      <c r="H15" s="37"/>
      <c r="I15" s="37"/>
      <c r="J15" s="37"/>
      <c r="K15" s="37"/>
      <c r="L15" s="37"/>
      <c r="M15" s="82"/>
    </row>
    <row r="16" spans="1:14" x14ac:dyDescent="0.25">
      <c r="A16" s="277" t="s">
        <v>251</v>
      </c>
      <c r="B16" s="270">
        <v>0.158</v>
      </c>
      <c r="C16" s="270">
        <v>0.18</v>
      </c>
      <c r="D16" s="274">
        <v>0.16400000000000001</v>
      </c>
      <c r="F16" s="81"/>
      <c r="G16" s="37"/>
      <c r="H16" s="37"/>
      <c r="I16" s="37"/>
      <c r="J16" s="37"/>
      <c r="K16" s="37"/>
      <c r="L16" s="37"/>
      <c r="M16" s="82"/>
    </row>
    <row r="17" spans="1:14" x14ac:dyDescent="0.25">
      <c r="A17" s="277" t="s">
        <v>252</v>
      </c>
      <c r="B17" s="270">
        <v>2.9000000000000001E-2</v>
      </c>
      <c r="C17" s="270">
        <v>0.03</v>
      </c>
      <c r="D17" s="274">
        <v>1.4999999999999999E-2</v>
      </c>
      <c r="F17" s="81"/>
      <c r="G17" s="37"/>
      <c r="H17" s="37"/>
      <c r="I17" s="37"/>
      <c r="J17" s="37"/>
      <c r="K17" s="37"/>
      <c r="L17" s="37"/>
      <c r="M17" s="82"/>
    </row>
    <row r="18" spans="1:14" x14ac:dyDescent="0.25">
      <c r="A18" s="277" t="s">
        <v>253</v>
      </c>
      <c r="B18" s="270">
        <v>1.4999999999999999E-2</v>
      </c>
      <c r="C18" s="270">
        <v>1.6E-2</v>
      </c>
      <c r="D18" s="274">
        <v>1.9E-2</v>
      </c>
      <c r="F18" s="81"/>
      <c r="G18" s="37"/>
      <c r="H18" s="37"/>
      <c r="I18" s="37"/>
      <c r="J18" s="37"/>
      <c r="K18" s="37"/>
      <c r="L18" s="37"/>
      <c r="M18" s="82"/>
    </row>
    <row r="19" spans="1:14" ht="15.75" thickBot="1" x14ac:dyDescent="0.3">
      <c r="A19" s="278" t="s">
        <v>261</v>
      </c>
      <c r="B19" s="275">
        <v>8.9999999999999993E-3</v>
      </c>
      <c r="C19" s="275">
        <v>8.0000000000000002E-3</v>
      </c>
      <c r="D19" s="276">
        <v>1.4E-2</v>
      </c>
      <c r="F19" s="81"/>
      <c r="G19" s="37"/>
      <c r="H19" s="37"/>
      <c r="I19" s="37"/>
      <c r="J19" s="37"/>
      <c r="K19" s="37"/>
      <c r="L19" s="37"/>
      <c r="M19" s="82"/>
    </row>
    <row r="20" spans="1:14" x14ac:dyDescent="0.25">
      <c r="F20" s="81"/>
      <c r="G20" s="37"/>
      <c r="H20" s="37"/>
      <c r="I20" s="37"/>
      <c r="J20" s="37"/>
      <c r="K20" s="37"/>
      <c r="L20" s="37"/>
      <c r="M20" s="82"/>
    </row>
    <row r="21" spans="1:14" x14ac:dyDescent="0.25">
      <c r="F21" s="81"/>
      <c r="G21" s="37"/>
      <c r="H21" s="37"/>
      <c r="I21" s="37"/>
      <c r="J21" s="37"/>
      <c r="K21" s="37"/>
      <c r="L21" s="37"/>
      <c r="M21" s="82"/>
    </row>
    <row r="22" spans="1:14" x14ac:dyDescent="0.25">
      <c r="F22" s="81"/>
      <c r="G22" s="37"/>
      <c r="H22" s="37"/>
      <c r="I22" s="37"/>
      <c r="J22" s="37"/>
      <c r="K22" s="37"/>
      <c r="L22" s="37"/>
      <c r="M22" s="82"/>
    </row>
    <row r="23" spans="1:14" x14ac:dyDescent="0.25">
      <c r="F23" s="81"/>
      <c r="G23" s="37"/>
      <c r="H23" s="37"/>
      <c r="I23" s="37"/>
      <c r="J23" s="37"/>
      <c r="K23" s="37"/>
      <c r="L23" s="37"/>
      <c r="M23" s="82"/>
    </row>
    <row r="24" spans="1:14" ht="15.75" thickBot="1" x14ac:dyDescent="0.3">
      <c r="F24" s="83"/>
      <c r="G24" s="84"/>
      <c r="H24" s="84"/>
      <c r="I24" s="84"/>
      <c r="J24" s="84"/>
      <c r="K24" s="84"/>
      <c r="L24" s="84"/>
      <c r="M24" s="85"/>
    </row>
    <row r="25" spans="1:14" x14ac:dyDescent="0.25">
      <c r="F25" s="37"/>
      <c r="G25" s="37"/>
      <c r="H25" s="37"/>
      <c r="I25" s="37"/>
      <c r="J25" s="37"/>
      <c r="K25" s="37"/>
      <c r="L25" s="37"/>
      <c r="M25" s="37"/>
    </row>
    <row r="26" spans="1:14" ht="15.75" thickBot="1" x14ac:dyDescent="0.3">
      <c r="A26" s="21" t="s">
        <v>265</v>
      </c>
      <c r="B26" s="17"/>
      <c r="C26" s="17"/>
      <c r="D26" s="17"/>
      <c r="E26" s="17"/>
      <c r="F26" s="17"/>
      <c r="G26" s="17"/>
      <c r="H26" s="20"/>
      <c r="I26" s="17"/>
      <c r="J26" s="17"/>
      <c r="K26" s="17"/>
      <c r="L26" s="17"/>
      <c r="M26" s="17"/>
      <c r="N26" s="17"/>
    </row>
    <row r="27" spans="1:14" ht="15.75" thickBot="1" x14ac:dyDescent="0.3">
      <c r="A27" s="268" t="s">
        <v>263</v>
      </c>
      <c r="F27" s="262" t="s">
        <v>266</v>
      </c>
      <c r="G27" s="376" t="s">
        <v>7</v>
      </c>
      <c r="H27" s="377"/>
      <c r="I27" s="377"/>
      <c r="J27" s="265" t="s">
        <v>24</v>
      </c>
      <c r="K27" s="147"/>
      <c r="L27" s="147"/>
      <c r="M27" s="263"/>
    </row>
    <row r="28" spans="1:14" ht="15.75" thickBot="1" x14ac:dyDescent="0.3">
      <c r="A28" s="284" t="s">
        <v>265</v>
      </c>
      <c r="B28" s="285">
        <v>2016</v>
      </c>
      <c r="C28" s="285">
        <v>2018</v>
      </c>
      <c r="D28" s="286">
        <v>2020</v>
      </c>
      <c r="F28" s="81"/>
      <c r="G28" s="37"/>
      <c r="H28" s="37"/>
      <c r="I28" s="37"/>
      <c r="J28" s="37"/>
      <c r="K28" s="37"/>
      <c r="L28" s="37"/>
      <c r="M28" s="82"/>
    </row>
    <row r="29" spans="1:14" x14ac:dyDescent="0.25">
      <c r="A29" s="279" t="s">
        <v>254</v>
      </c>
      <c r="B29" s="282">
        <v>526</v>
      </c>
      <c r="C29" s="282">
        <v>436</v>
      </c>
      <c r="D29" s="283">
        <v>473</v>
      </c>
      <c r="F29" s="81"/>
      <c r="G29" s="37"/>
      <c r="H29" s="37"/>
      <c r="I29" s="37"/>
      <c r="J29" s="37"/>
      <c r="K29" s="37"/>
      <c r="L29" s="37"/>
      <c r="M29" s="82"/>
    </row>
    <row r="30" spans="1:14" ht="15.75" thickBot="1" x14ac:dyDescent="0.3">
      <c r="A30" s="278" t="s">
        <v>255</v>
      </c>
      <c r="B30" s="272">
        <v>529</v>
      </c>
      <c r="C30" s="272">
        <v>460</v>
      </c>
      <c r="D30" s="273">
        <v>469</v>
      </c>
      <c r="F30" s="81"/>
      <c r="G30" s="37"/>
      <c r="H30" s="37"/>
      <c r="I30" s="37"/>
      <c r="J30" s="37"/>
      <c r="K30" s="37"/>
      <c r="L30" s="37"/>
      <c r="M30" s="82"/>
    </row>
    <row r="31" spans="1:14" x14ac:dyDescent="0.25">
      <c r="A31" s="76"/>
      <c r="B31" s="37"/>
      <c r="C31" s="37"/>
      <c r="D31" s="37"/>
      <c r="F31" s="81"/>
      <c r="G31" s="37"/>
      <c r="H31" s="37"/>
      <c r="I31" s="37"/>
      <c r="J31" s="37"/>
      <c r="K31" s="37"/>
      <c r="L31" s="37"/>
      <c r="M31" s="82"/>
    </row>
    <row r="32" spans="1:14" ht="15.75" thickBot="1" x14ac:dyDescent="0.3">
      <c r="A32" s="268" t="s">
        <v>264</v>
      </c>
      <c r="F32" s="81"/>
      <c r="G32" s="37"/>
      <c r="H32" s="37"/>
      <c r="I32" s="37"/>
      <c r="J32" s="37"/>
      <c r="K32" s="37"/>
      <c r="L32" s="37"/>
      <c r="M32" s="82"/>
    </row>
    <row r="33" spans="1:13" ht="15.75" thickBot="1" x14ac:dyDescent="0.3">
      <c r="A33" s="284" t="s">
        <v>262</v>
      </c>
      <c r="B33" s="285">
        <v>2016</v>
      </c>
      <c r="C33" s="285">
        <v>2018</v>
      </c>
      <c r="D33" s="286">
        <v>2020</v>
      </c>
      <c r="F33" s="81"/>
      <c r="G33" s="37"/>
      <c r="H33" s="37"/>
      <c r="I33" s="37"/>
      <c r="J33" s="37"/>
      <c r="K33" s="37"/>
      <c r="L33" s="37"/>
      <c r="M33" s="82"/>
    </row>
    <row r="34" spans="1:13" x14ac:dyDescent="0.25">
      <c r="A34" s="279" t="s">
        <v>254</v>
      </c>
      <c r="B34" s="280">
        <v>0.497</v>
      </c>
      <c r="C34" s="280">
        <v>0.48399999999999999</v>
      </c>
      <c r="D34" s="281">
        <v>0.5</v>
      </c>
      <c r="F34" s="81"/>
      <c r="G34" s="37"/>
      <c r="H34" s="37"/>
      <c r="I34" s="37"/>
      <c r="J34" s="37"/>
      <c r="K34" s="37"/>
      <c r="L34" s="37"/>
      <c r="M34" s="82"/>
    </row>
    <row r="35" spans="1:13" ht="15.75" thickBot="1" x14ac:dyDescent="0.3">
      <c r="A35" s="278" t="s">
        <v>255</v>
      </c>
      <c r="B35" s="275">
        <v>0.5</v>
      </c>
      <c r="C35" s="275">
        <v>0.51100000000000001</v>
      </c>
      <c r="D35" s="276">
        <v>0.496</v>
      </c>
      <c r="F35" s="81"/>
      <c r="G35" s="37"/>
      <c r="H35" s="37"/>
      <c r="I35" s="37"/>
      <c r="J35" s="37"/>
      <c r="K35" s="37"/>
      <c r="L35" s="37"/>
      <c r="M35" s="82"/>
    </row>
    <row r="36" spans="1:13" x14ac:dyDescent="0.25">
      <c r="A36" s="287"/>
      <c r="B36" s="288"/>
      <c r="C36" s="288"/>
      <c r="D36" s="288"/>
      <c r="F36" s="81"/>
      <c r="G36" s="37"/>
      <c r="H36" s="37"/>
      <c r="I36" s="37"/>
      <c r="J36" s="37"/>
      <c r="K36" s="37"/>
      <c r="L36" s="37"/>
      <c r="M36" s="82"/>
    </row>
    <row r="37" spans="1:13" x14ac:dyDescent="0.25">
      <c r="A37" s="289"/>
      <c r="B37" s="289"/>
      <c r="C37" s="289"/>
      <c r="D37" s="289"/>
      <c r="F37" s="81"/>
      <c r="G37" s="37"/>
      <c r="H37" s="37"/>
      <c r="I37" s="37"/>
      <c r="J37" s="37"/>
      <c r="K37" s="37"/>
      <c r="L37" s="37"/>
      <c r="M37" s="82"/>
    </row>
    <row r="38" spans="1:13" x14ac:dyDescent="0.25">
      <c r="A38" s="287"/>
      <c r="B38" s="116"/>
      <c r="C38" s="116"/>
      <c r="D38" s="116"/>
      <c r="F38" s="81"/>
      <c r="G38" s="37"/>
      <c r="H38" s="37"/>
      <c r="I38" s="37"/>
      <c r="J38" s="37"/>
      <c r="K38" s="37"/>
      <c r="L38" s="37"/>
      <c r="M38" s="82"/>
    </row>
    <row r="39" spans="1:13" x14ac:dyDescent="0.25">
      <c r="A39" s="287"/>
      <c r="B39" s="116"/>
      <c r="C39" s="116"/>
      <c r="D39" s="116"/>
      <c r="F39" s="81"/>
      <c r="G39" s="37"/>
      <c r="H39" s="37"/>
      <c r="I39" s="37"/>
      <c r="J39" s="37"/>
      <c r="K39" s="37"/>
      <c r="L39" s="37"/>
      <c r="M39" s="82"/>
    </row>
    <row r="40" spans="1:13" x14ac:dyDescent="0.25">
      <c r="A40" s="287"/>
      <c r="B40" s="116"/>
      <c r="C40" s="116"/>
      <c r="D40" s="116"/>
      <c r="F40" s="81"/>
      <c r="G40" s="37"/>
      <c r="H40" s="37"/>
      <c r="I40" s="37"/>
      <c r="J40" s="37"/>
      <c r="K40" s="37"/>
      <c r="L40" s="37"/>
      <c r="M40" s="82"/>
    </row>
    <row r="41" spans="1:13" x14ac:dyDescent="0.25">
      <c r="A41" s="287"/>
      <c r="B41" s="116"/>
      <c r="C41" s="116"/>
      <c r="D41" s="116"/>
      <c r="F41" s="81"/>
      <c r="G41" s="37"/>
      <c r="H41" s="37"/>
      <c r="I41" s="37"/>
      <c r="J41" s="37"/>
      <c r="K41" s="37"/>
      <c r="L41" s="37"/>
      <c r="M41" s="82"/>
    </row>
    <row r="42" spans="1:13" x14ac:dyDescent="0.25">
      <c r="A42" s="287"/>
      <c r="B42" s="116"/>
      <c r="C42" s="116"/>
      <c r="D42" s="116"/>
      <c r="F42" s="81"/>
      <c r="G42" s="37"/>
      <c r="H42" s="37"/>
      <c r="I42" s="37"/>
      <c r="J42" s="37"/>
      <c r="K42" s="37"/>
      <c r="L42" s="37"/>
      <c r="M42" s="82"/>
    </row>
    <row r="43" spans="1:13" x14ac:dyDescent="0.25">
      <c r="A43" s="287"/>
      <c r="B43" s="116"/>
      <c r="C43" s="116"/>
      <c r="D43" s="116"/>
      <c r="F43" s="81"/>
      <c r="G43" s="37"/>
      <c r="H43" s="37"/>
      <c r="I43" s="37"/>
      <c r="J43" s="37"/>
      <c r="K43" s="37"/>
      <c r="L43" s="37"/>
      <c r="M43" s="82"/>
    </row>
    <row r="44" spans="1:13" x14ac:dyDescent="0.25">
      <c r="F44" s="81"/>
      <c r="G44" s="37"/>
      <c r="H44" s="37"/>
      <c r="I44" s="37"/>
      <c r="J44" s="37"/>
      <c r="K44" s="37"/>
      <c r="L44" s="37"/>
      <c r="M44" s="82"/>
    </row>
    <row r="45" spans="1:13" x14ac:dyDescent="0.25">
      <c r="F45" s="81"/>
      <c r="G45" s="37"/>
      <c r="H45" s="37"/>
      <c r="I45" s="37"/>
      <c r="J45" s="37"/>
      <c r="K45" s="37"/>
      <c r="L45" s="37"/>
      <c r="M45" s="82"/>
    </row>
    <row r="46" spans="1:13" x14ac:dyDescent="0.25">
      <c r="F46" s="81"/>
      <c r="G46" s="37"/>
      <c r="H46" s="37"/>
      <c r="I46" s="37"/>
      <c r="J46" s="37"/>
      <c r="K46" s="37"/>
      <c r="L46" s="37"/>
      <c r="M46" s="82"/>
    </row>
    <row r="47" spans="1:13" x14ac:dyDescent="0.25">
      <c r="F47" s="81"/>
      <c r="G47" s="37"/>
      <c r="H47" s="37"/>
      <c r="I47" s="37"/>
      <c r="J47" s="37"/>
      <c r="K47" s="37"/>
      <c r="L47" s="37"/>
      <c r="M47" s="82"/>
    </row>
    <row r="48" spans="1:13" ht="15.75" thickBot="1" x14ac:dyDescent="0.3">
      <c r="F48" s="83"/>
      <c r="G48" s="84"/>
      <c r="H48" s="84"/>
      <c r="I48" s="84"/>
      <c r="J48" s="84"/>
      <c r="K48" s="84"/>
      <c r="L48" s="84"/>
      <c r="M48" s="85"/>
    </row>
  </sheetData>
  <mergeCells count="2">
    <mergeCell ref="G3:I3"/>
    <mergeCell ref="G27:I27"/>
  </mergeCells>
  <dataValidations count="2">
    <dataValidation allowBlank="1" showInputMessage="1" showErrorMessage="1" prompt="Select the cell to the left to activate the drop-down menu." sqref="J3 J27" xr:uid="{1CD331C9-43BE-4584-9AEB-4E88B9EB1556}"/>
    <dataValidation type="list" allowBlank="1" showInputMessage="1" showErrorMessage="1" sqref="G3:I3 G27:I27" xr:uid="{3637F267-3C7E-46D7-A328-A443D3A27561}">
      <formula1>Outcomes</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8712-7249-486F-81D8-972978DF6822}">
  <sheetPr>
    <tabColor theme="9" tint="-0.249977111117893"/>
  </sheetPr>
  <dimension ref="A1:AW116"/>
  <sheetViews>
    <sheetView workbookViewId="0">
      <pane xSplit="1" ySplit="2" topLeftCell="B3" activePane="bottomRight" state="frozen"/>
      <selection pane="topRight" activeCell="B1" sqref="B1"/>
      <selection pane="bottomLeft" activeCell="A3" sqref="A3"/>
      <selection pane="bottomRight"/>
    </sheetView>
  </sheetViews>
  <sheetFormatPr defaultRowHeight="15" x14ac:dyDescent="0.25"/>
  <cols>
    <col min="1" max="1" width="29.140625" bestFit="1" customWidth="1"/>
    <col min="2" max="25" width="0" hidden="1" customWidth="1"/>
  </cols>
  <sheetData>
    <row r="1" spans="1:49" x14ac:dyDescent="0.25">
      <c r="A1" s="2"/>
      <c r="B1" s="373">
        <v>2010</v>
      </c>
      <c r="C1" s="374"/>
      <c r="D1" s="374"/>
      <c r="E1" s="374"/>
      <c r="F1" s="374"/>
      <c r="G1" s="374"/>
      <c r="H1" s="374"/>
      <c r="I1" s="375"/>
      <c r="J1" s="373">
        <v>2012</v>
      </c>
      <c r="K1" s="374"/>
      <c r="L1" s="374"/>
      <c r="M1" s="374"/>
      <c r="N1" s="374"/>
      <c r="O1" s="374"/>
      <c r="P1" s="374"/>
      <c r="Q1" s="375"/>
      <c r="R1" s="373">
        <v>2014</v>
      </c>
      <c r="S1" s="374"/>
      <c r="T1" s="374"/>
      <c r="U1" s="374"/>
      <c r="V1" s="374"/>
      <c r="W1" s="374"/>
      <c r="X1" s="374"/>
      <c r="Y1" s="375"/>
      <c r="Z1" s="373">
        <v>2016</v>
      </c>
      <c r="AA1" s="374"/>
      <c r="AB1" s="374"/>
      <c r="AC1" s="374"/>
      <c r="AD1" s="374"/>
      <c r="AE1" s="374"/>
      <c r="AF1" s="374"/>
      <c r="AG1" s="375"/>
      <c r="AH1" s="373">
        <v>2018</v>
      </c>
      <c r="AI1" s="374"/>
      <c r="AJ1" s="374"/>
      <c r="AK1" s="374"/>
      <c r="AL1" s="374"/>
      <c r="AM1" s="374"/>
      <c r="AN1" s="374"/>
      <c r="AO1" s="375"/>
      <c r="AP1" s="373">
        <v>2020</v>
      </c>
      <c r="AQ1" s="374"/>
      <c r="AR1" s="374"/>
      <c r="AS1" s="374"/>
      <c r="AT1" s="374"/>
      <c r="AU1" s="374"/>
      <c r="AV1" s="374"/>
      <c r="AW1" s="375"/>
    </row>
    <row r="2" spans="1:49" ht="28.5" customHeight="1" thickBot="1" x14ac:dyDescent="0.3">
      <c r="B2" s="236" t="s">
        <v>249</v>
      </c>
      <c r="C2" s="237" t="s">
        <v>250</v>
      </c>
      <c r="D2" s="237" t="s">
        <v>251</v>
      </c>
      <c r="E2" s="237" t="s">
        <v>252</v>
      </c>
      <c r="F2" s="237" t="s">
        <v>253</v>
      </c>
      <c r="G2" s="237" t="s">
        <v>256</v>
      </c>
      <c r="H2" s="237" t="s">
        <v>254</v>
      </c>
      <c r="I2" s="238" t="s">
        <v>255</v>
      </c>
      <c r="J2" s="236" t="s">
        <v>249</v>
      </c>
      <c r="K2" s="237" t="s">
        <v>250</v>
      </c>
      <c r="L2" s="237" t="s">
        <v>251</v>
      </c>
      <c r="M2" s="237" t="s">
        <v>252</v>
      </c>
      <c r="N2" s="237" t="s">
        <v>253</v>
      </c>
      <c r="O2" s="237" t="s">
        <v>256</v>
      </c>
      <c r="P2" s="237" t="s">
        <v>254</v>
      </c>
      <c r="Q2" s="238" t="s">
        <v>255</v>
      </c>
      <c r="R2" s="236" t="s">
        <v>249</v>
      </c>
      <c r="S2" s="237" t="s">
        <v>250</v>
      </c>
      <c r="T2" s="237" t="s">
        <v>251</v>
      </c>
      <c r="U2" s="237" t="s">
        <v>252</v>
      </c>
      <c r="V2" s="237" t="s">
        <v>253</v>
      </c>
      <c r="W2" s="237" t="s">
        <v>256</v>
      </c>
      <c r="X2" s="237" t="s">
        <v>254</v>
      </c>
      <c r="Y2" s="238" t="s">
        <v>255</v>
      </c>
      <c r="Z2" s="236" t="s">
        <v>249</v>
      </c>
      <c r="AA2" s="237" t="s">
        <v>250</v>
      </c>
      <c r="AB2" s="237" t="s">
        <v>251</v>
      </c>
      <c r="AC2" s="237" t="s">
        <v>252</v>
      </c>
      <c r="AD2" s="237" t="s">
        <v>253</v>
      </c>
      <c r="AE2" s="237" t="s">
        <v>256</v>
      </c>
      <c r="AF2" s="237" t="s">
        <v>254</v>
      </c>
      <c r="AG2" s="238" t="s">
        <v>255</v>
      </c>
      <c r="AH2" s="236" t="s">
        <v>249</v>
      </c>
      <c r="AI2" s="237" t="s">
        <v>250</v>
      </c>
      <c r="AJ2" s="237" t="s">
        <v>251</v>
      </c>
      <c r="AK2" s="237" t="s">
        <v>252</v>
      </c>
      <c r="AL2" s="237" t="s">
        <v>253</v>
      </c>
      <c r="AM2" s="237" t="s">
        <v>256</v>
      </c>
      <c r="AN2" s="237" t="s">
        <v>254</v>
      </c>
      <c r="AO2" s="238" t="s">
        <v>255</v>
      </c>
      <c r="AP2" s="236" t="s">
        <v>249</v>
      </c>
      <c r="AQ2" s="237" t="s">
        <v>250</v>
      </c>
      <c r="AR2" s="237" t="s">
        <v>251</v>
      </c>
      <c r="AS2" s="237" t="s">
        <v>252</v>
      </c>
      <c r="AT2" s="237" t="s">
        <v>253</v>
      </c>
      <c r="AU2" s="237" t="s">
        <v>256</v>
      </c>
      <c r="AV2" s="237" t="s">
        <v>254</v>
      </c>
      <c r="AW2" s="238" t="s">
        <v>255</v>
      </c>
    </row>
    <row r="3" spans="1:49" s="147" customFormat="1" x14ac:dyDescent="0.25">
      <c r="A3" s="239" t="s">
        <v>7</v>
      </c>
      <c r="B3" s="240" t="e">
        <v>#N/A</v>
      </c>
      <c r="C3" s="241" t="e">
        <v>#N/A</v>
      </c>
      <c r="D3" s="241" t="e">
        <v>#N/A</v>
      </c>
      <c r="E3" s="242" t="e">
        <v>#N/A</v>
      </c>
      <c r="F3" s="242" t="e">
        <v>#N/A</v>
      </c>
      <c r="G3" s="242" t="e">
        <v>#N/A</v>
      </c>
      <c r="H3" s="241" t="e">
        <v>#N/A</v>
      </c>
      <c r="I3" s="243" t="e">
        <v>#N/A</v>
      </c>
      <c r="J3" s="240" t="e">
        <v>#N/A</v>
      </c>
      <c r="K3" s="241" t="e">
        <v>#N/A</v>
      </c>
      <c r="L3" s="241" t="e">
        <v>#N/A</v>
      </c>
      <c r="M3" s="242" t="e">
        <v>#N/A</v>
      </c>
      <c r="N3" s="242" t="e">
        <v>#N/A</v>
      </c>
      <c r="O3" s="242" t="e">
        <v>#N/A</v>
      </c>
      <c r="P3" s="241" t="e">
        <v>#N/A</v>
      </c>
      <c r="Q3" s="243" t="e">
        <v>#N/A</v>
      </c>
      <c r="R3" s="240" t="e">
        <v>#N/A</v>
      </c>
      <c r="S3" s="241" t="e">
        <v>#N/A</v>
      </c>
      <c r="T3" s="241" t="e">
        <v>#N/A</v>
      </c>
      <c r="U3" s="242" t="e">
        <v>#N/A</v>
      </c>
      <c r="V3" s="242" t="e">
        <v>#N/A</v>
      </c>
      <c r="W3" s="242" t="e">
        <v>#N/A</v>
      </c>
      <c r="X3" s="241" t="e">
        <v>#N/A</v>
      </c>
      <c r="Y3" s="243" t="e">
        <v>#N/A</v>
      </c>
      <c r="Z3" s="240">
        <v>0.104</v>
      </c>
      <c r="AA3" s="241">
        <v>0.14199999999999999</v>
      </c>
      <c r="AB3" s="241">
        <v>0.21099999999999999</v>
      </c>
      <c r="AC3" s="242">
        <v>0.19</v>
      </c>
      <c r="AD3" s="242" t="e">
        <v>#N/A</v>
      </c>
      <c r="AE3" s="242">
        <v>0.2</v>
      </c>
      <c r="AF3" s="241">
        <v>0.17499999999999999</v>
      </c>
      <c r="AG3" s="243">
        <v>0.123</v>
      </c>
      <c r="AH3" s="240">
        <v>4.8000000000000001E-2</v>
      </c>
      <c r="AI3" s="241">
        <v>0.25700000000000001</v>
      </c>
      <c r="AJ3" s="241">
        <v>0.254</v>
      </c>
      <c r="AK3" s="242">
        <v>0.28599999999999998</v>
      </c>
      <c r="AL3" s="242">
        <v>8.7999999999999995E-2</v>
      </c>
      <c r="AM3" s="242">
        <v>0.154</v>
      </c>
      <c r="AN3" s="241">
        <v>0.21199999999999999</v>
      </c>
      <c r="AO3" s="243">
        <v>0.25600000000000001</v>
      </c>
      <c r="AP3" s="240">
        <v>0.13500000000000001</v>
      </c>
      <c r="AQ3" s="241">
        <v>0.23</v>
      </c>
      <c r="AR3" s="241">
        <v>0.23699999999999999</v>
      </c>
      <c r="AS3" s="242">
        <v>0.46700000000000003</v>
      </c>
      <c r="AT3" s="242">
        <v>8.7999999999999995E-2</v>
      </c>
      <c r="AU3" s="242">
        <v>0.2</v>
      </c>
      <c r="AV3" s="241">
        <v>0.216</v>
      </c>
      <c r="AW3" s="243">
        <v>0.23499999999999999</v>
      </c>
    </row>
    <row r="4" spans="1:49" s="37" customFormat="1" x14ac:dyDescent="0.25">
      <c r="A4" s="244" t="s">
        <v>8</v>
      </c>
      <c r="B4" s="222">
        <v>0.186</v>
      </c>
      <c r="C4" s="215">
        <v>0.26700000000000002</v>
      </c>
      <c r="D4" s="215">
        <v>0.35399999999999998</v>
      </c>
      <c r="E4" s="215">
        <v>0.66700000000000004</v>
      </c>
      <c r="F4" s="215">
        <v>0.2</v>
      </c>
      <c r="G4" s="215" t="e">
        <v>#N/A</v>
      </c>
      <c r="H4" s="215">
        <v>0.26500000000000001</v>
      </c>
      <c r="I4" s="221">
        <v>0.28199999999999997</v>
      </c>
      <c r="J4" s="222">
        <v>0.16200000000000001</v>
      </c>
      <c r="K4" s="215">
        <v>0.249</v>
      </c>
      <c r="L4" s="215">
        <v>0.253</v>
      </c>
      <c r="M4" s="215">
        <v>0.29199999999999998</v>
      </c>
      <c r="N4" s="215">
        <v>9.0999999999999998E-2</v>
      </c>
      <c r="O4" s="215">
        <v>0.14299999999999999</v>
      </c>
      <c r="P4" s="215">
        <v>0.21299999999999999</v>
      </c>
      <c r="Q4" s="221">
        <v>0.27200000000000002</v>
      </c>
      <c r="R4" s="222">
        <v>0.23699999999999999</v>
      </c>
      <c r="S4" s="215">
        <v>0.22700000000000001</v>
      </c>
      <c r="T4" s="215">
        <v>0.28899999999999998</v>
      </c>
      <c r="U4" s="215">
        <v>0.217</v>
      </c>
      <c r="V4" s="215">
        <v>6.9000000000000006E-2</v>
      </c>
      <c r="W4" s="215">
        <v>0.45</v>
      </c>
      <c r="X4" s="215">
        <v>0.20599999999999999</v>
      </c>
      <c r="Y4" s="221">
        <v>0.26400000000000001</v>
      </c>
      <c r="Z4" s="222">
        <v>0.11899999999999999</v>
      </c>
      <c r="AA4" s="215">
        <v>0.16400000000000001</v>
      </c>
      <c r="AB4" s="215">
        <v>0.21199999999999999</v>
      </c>
      <c r="AC4" s="215">
        <v>9.5000000000000001E-2</v>
      </c>
      <c r="AD4" s="215">
        <v>3.6999999999999998E-2</v>
      </c>
      <c r="AE4" s="215">
        <v>0.3</v>
      </c>
      <c r="AF4" s="215">
        <v>0.16800000000000001</v>
      </c>
      <c r="AG4" s="221">
        <v>0.17399999999999999</v>
      </c>
      <c r="AH4" s="220">
        <v>3.2000000000000001E-2</v>
      </c>
      <c r="AI4" s="214">
        <v>0.19500000000000001</v>
      </c>
      <c r="AJ4" s="214">
        <v>0.185</v>
      </c>
      <c r="AK4" s="215">
        <v>0.185</v>
      </c>
      <c r="AL4" s="215">
        <v>6.3E-2</v>
      </c>
      <c r="AM4" s="215">
        <v>7.6999999999999999E-2</v>
      </c>
      <c r="AN4" s="214">
        <v>0.14499999999999999</v>
      </c>
      <c r="AO4" s="223">
        <v>0.21099999999999999</v>
      </c>
      <c r="AP4" s="222">
        <v>2.9000000000000001E-2</v>
      </c>
      <c r="AQ4" s="215">
        <v>0.153</v>
      </c>
      <c r="AR4" s="215">
        <v>0.14799999999999999</v>
      </c>
      <c r="AS4" s="215">
        <v>7.6999999999999999E-2</v>
      </c>
      <c r="AT4" s="215">
        <v>6.9000000000000006E-2</v>
      </c>
      <c r="AU4" s="215">
        <v>0.125</v>
      </c>
      <c r="AV4" s="215">
        <v>0.128</v>
      </c>
      <c r="AW4" s="221">
        <v>0.158</v>
      </c>
    </row>
    <row r="5" spans="1:49" s="37" customFormat="1" x14ac:dyDescent="0.25">
      <c r="A5" s="244" t="s">
        <v>9</v>
      </c>
      <c r="B5" s="222">
        <v>0.17399999999999999</v>
      </c>
      <c r="C5" s="215">
        <v>0.17799999999999999</v>
      </c>
      <c r="D5" s="215">
        <v>0.27300000000000002</v>
      </c>
      <c r="E5" s="215">
        <v>0.35</v>
      </c>
      <c r="F5" s="215">
        <v>8.6999999999999994E-2</v>
      </c>
      <c r="G5" s="215" t="e">
        <v>#N/A</v>
      </c>
      <c r="H5" s="215">
        <v>0.20300000000000001</v>
      </c>
      <c r="I5" s="221">
        <v>0.17399999999999999</v>
      </c>
      <c r="J5" s="222">
        <v>0.13600000000000001</v>
      </c>
      <c r="K5" s="215">
        <v>0.17499999999999999</v>
      </c>
      <c r="L5" s="215">
        <v>0.20799999999999999</v>
      </c>
      <c r="M5" s="215">
        <v>0.185</v>
      </c>
      <c r="N5" s="215">
        <v>0.105</v>
      </c>
      <c r="O5" s="215">
        <v>0.17399999999999999</v>
      </c>
      <c r="P5" s="215">
        <v>0.20599999999999999</v>
      </c>
      <c r="Q5" s="221">
        <v>0.155</v>
      </c>
      <c r="R5" s="222">
        <v>0.113</v>
      </c>
      <c r="S5" s="215">
        <v>0.13900000000000001</v>
      </c>
      <c r="T5" s="215">
        <v>0.27300000000000002</v>
      </c>
      <c r="U5" s="215">
        <v>0.217</v>
      </c>
      <c r="V5" s="215" t="e">
        <v>#N/A</v>
      </c>
      <c r="W5" s="215">
        <v>0.35</v>
      </c>
      <c r="X5" s="215">
        <v>0.158</v>
      </c>
      <c r="Y5" s="221">
        <v>0.153</v>
      </c>
      <c r="Z5" s="222">
        <v>0.17</v>
      </c>
      <c r="AA5" s="215">
        <v>0.125</v>
      </c>
      <c r="AB5" s="215">
        <v>0.189</v>
      </c>
      <c r="AC5" s="215">
        <v>0.19</v>
      </c>
      <c r="AD5" s="215">
        <v>3.6999999999999998E-2</v>
      </c>
      <c r="AE5" s="215">
        <v>0.28599999999999998</v>
      </c>
      <c r="AF5" s="215">
        <v>0.14899999999999999</v>
      </c>
      <c r="AG5" s="221">
        <v>0.13800000000000001</v>
      </c>
      <c r="AH5" s="222">
        <v>0.158</v>
      </c>
      <c r="AI5" s="215">
        <v>0.153</v>
      </c>
      <c r="AJ5" s="215">
        <v>0.24</v>
      </c>
      <c r="AK5" s="215">
        <v>0.214</v>
      </c>
      <c r="AL5" s="215">
        <v>5.8999999999999997E-2</v>
      </c>
      <c r="AM5" s="215">
        <v>0.14299999999999999</v>
      </c>
      <c r="AN5" s="215">
        <v>0.151</v>
      </c>
      <c r="AO5" s="221">
        <v>0.17799999999999999</v>
      </c>
      <c r="AP5" s="222">
        <v>0.13500000000000001</v>
      </c>
      <c r="AQ5" s="215">
        <v>0.16300000000000001</v>
      </c>
      <c r="AR5" s="215">
        <v>0.218</v>
      </c>
      <c r="AS5" s="215">
        <v>0.28599999999999998</v>
      </c>
      <c r="AT5" s="215" t="e">
        <v>#N/A</v>
      </c>
      <c r="AU5" s="215">
        <v>0.222</v>
      </c>
      <c r="AV5" s="215">
        <v>0.16900000000000001</v>
      </c>
      <c r="AW5" s="221">
        <v>0.182</v>
      </c>
    </row>
    <row r="6" spans="1:49" s="37" customFormat="1" x14ac:dyDescent="0.25">
      <c r="A6" s="244" t="s">
        <v>10</v>
      </c>
      <c r="B6" s="222">
        <v>9.2999999999999999E-2</v>
      </c>
      <c r="C6" s="215">
        <v>0.13100000000000001</v>
      </c>
      <c r="D6" s="215">
        <v>0.17699999999999999</v>
      </c>
      <c r="E6" s="215">
        <v>0.21099999999999999</v>
      </c>
      <c r="F6" s="215" t="e">
        <v>#N/A</v>
      </c>
      <c r="G6" s="215" t="e">
        <v>#N/A</v>
      </c>
      <c r="H6" s="215">
        <v>0.11700000000000001</v>
      </c>
      <c r="I6" s="221">
        <v>0.14799999999999999</v>
      </c>
      <c r="J6" s="222">
        <v>2.9000000000000001E-2</v>
      </c>
      <c r="K6" s="215">
        <v>0.13300000000000001</v>
      </c>
      <c r="L6" s="215">
        <v>0.14599999999999999</v>
      </c>
      <c r="M6" s="215">
        <v>0.24</v>
      </c>
      <c r="N6" s="215">
        <v>5.8999999999999997E-2</v>
      </c>
      <c r="O6" s="215">
        <v>4.4999999999999998E-2</v>
      </c>
      <c r="P6" s="215">
        <v>0.128</v>
      </c>
      <c r="Q6" s="221">
        <v>0.13400000000000001</v>
      </c>
      <c r="R6" s="222">
        <v>3.7999999999999999E-2</v>
      </c>
      <c r="S6" s="215">
        <v>9.7000000000000003E-2</v>
      </c>
      <c r="T6" s="215">
        <v>0.13500000000000001</v>
      </c>
      <c r="U6" s="215">
        <v>0.217</v>
      </c>
      <c r="V6" s="215" t="e">
        <v>#N/A</v>
      </c>
      <c r="W6" s="215">
        <v>0.2</v>
      </c>
      <c r="X6" s="215">
        <v>9.2999999999999999E-2</v>
      </c>
      <c r="Y6" s="221">
        <v>0.10299999999999999</v>
      </c>
      <c r="Z6" s="222">
        <v>5.1999999999999998E-2</v>
      </c>
      <c r="AA6" s="215">
        <v>6.7000000000000004E-2</v>
      </c>
      <c r="AB6" s="215">
        <v>9.2999999999999999E-2</v>
      </c>
      <c r="AC6" s="215">
        <v>9.5000000000000001E-2</v>
      </c>
      <c r="AD6" s="215" t="e">
        <v>#N/A</v>
      </c>
      <c r="AE6" s="215">
        <v>0.15</v>
      </c>
      <c r="AF6" s="215">
        <v>6.4000000000000001E-2</v>
      </c>
      <c r="AG6" s="221">
        <v>7.0999999999999994E-2</v>
      </c>
      <c r="AH6" s="222" t="e">
        <v>#N/A</v>
      </c>
      <c r="AI6" s="215">
        <v>5.8000000000000003E-2</v>
      </c>
      <c r="AJ6" s="215">
        <v>4.9000000000000002E-2</v>
      </c>
      <c r="AK6" s="215">
        <v>3.5999999999999997E-2</v>
      </c>
      <c r="AL6" s="215">
        <v>0.03</v>
      </c>
      <c r="AM6" s="215">
        <v>8.3000000000000004E-2</v>
      </c>
      <c r="AN6" s="215">
        <v>4.2000000000000003E-2</v>
      </c>
      <c r="AO6" s="221">
        <v>5.8000000000000003E-2</v>
      </c>
      <c r="AP6" s="222">
        <v>1.2E-2</v>
      </c>
      <c r="AQ6" s="215">
        <v>2.7E-2</v>
      </c>
      <c r="AR6" s="215">
        <v>4.5999999999999999E-2</v>
      </c>
      <c r="AS6" s="215">
        <v>0.16700000000000001</v>
      </c>
      <c r="AT6" s="215" t="e">
        <v>#N/A</v>
      </c>
      <c r="AU6" s="215" t="e">
        <v>#N/A</v>
      </c>
      <c r="AV6" s="215">
        <v>3.2000000000000001E-2</v>
      </c>
      <c r="AW6" s="221">
        <v>3.5999999999999997E-2</v>
      </c>
    </row>
    <row r="7" spans="1:49" s="37" customFormat="1" x14ac:dyDescent="0.25">
      <c r="A7" s="244" t="s">
        <v>11</v>
      </c>
      <c r="B7" s="220" t="e">
        <v>#N/A</v>
      </c>
      <c r="C7" s="214" t="e">
        <v>#N/A</v>
      </c>
      <c r="D7" s="214" t="e">
        <v>#N/A</v>
      </c>
      <c r="E7" s="214" t="e">
        <v>#N/A</v>
      </c>
      <c r="F7" s="214" t="e">
        <v>#N/A</v>
      </c>
      <c r="G7" s="214" t="e">
        <v>#N/A</v>
      </c>
      <c r="H7" s="214" t="e">
        <v>#N/A</v>
      </c>
      <c r="I7" s="223" t="e">
        <v>#N/A</v>
      </c>
      <c r="J7" s="220" t="e">
        <v>#N/A</v>
      </c>
      <c r="K7" s="214" t="e">
        <v>#N/A</v>
      </c>
      <c r="L7" s="214" t="e">
        <v>#N/A</v>
      </c>
      <c r="M7" s="214" t="e">
        <v>#N/A</v>
      </c>
      <c r="N7" s="214" t="e">
        <v>#N/A</v>
      </c>
      <c r="O7" s="214" t="e">
        <v>#N/A</v>
      </c>
      <c r="P7" s="214" t="e">
        <v>#N/A</v>
      </c>
      <c r="Q7" s="223" t="e">
        <v>#N/A</v>
      </c>
      <c r="R7" s="220" t="e">
        <v>#N/A</v>
      </c>
      <c r="S7" s="214" t="e">
        <v>#N/A</v>
      </c>
      <c r="T7" s="214" t="e">
        <v>#N/A</v>
      </c>
      <c r="U7" s="214" t="e">
        <v>#N/A</v>
      </c>
      <c r="V7" s="214" t="e">
        <v>#N/A</v>
      </c>
      <c r="W7" s="214" t="e">
        <v>#N/A</v>
      </c>
      <c r="X7" s="214" t="e">
        <v>#N/A</v>
      </c>
      <c r="Y7" s="223" t="e">
        <v>#N/A</v>
      </c>
      <c r="Z7" s="220">
        <v>0.06</v>
      </c>
      <c r="AA7" s="214">
        <v>7.5999999999999998E-2</v>
      </c>
      <c r="AB7" s="214">
        <v>7.9000000000000001E-2</v>
      </c>
      <c r="AC7" s="214" t="e">
        <v>#N/A</v>
      </c>
      <c r="AD7" s="214" t="e">
        <v>#N/A</v>
      </c>
      <c r="AE7" s="214">
        <v>0.19</v>
      </c>
      <c r="AF7" s="214">
        <v>8.5999999999999993E-2</v>
      </c>
      <c r="AG7" s="223">
        <v>7.0000000000000007E-2</v>
      </c>
      <c r="AH7" s="222">
        <v>3.9E-2</v>
      </c>
      <c r="AI7" s="215">
        <v>7.4999999999999997E-2</v>
      </c>
      <c r="AJ7" s="215">
        <v>9.7000000000000003E-2</v>
      </c>
      <c r="AK7" s="215">
        <v>0.14299999999999999</v>
      </c>
      <c r="AL7" s="215">
        <v>5.8999999999999997E-2</v>
      </c>
      <c r="AM7" s="215" t="e">
        <v>#N/A</v>
      </c>
      <c r="AN7" s="215">
        <v>6.9000000000000006E-2</v>
      </c>
      <c r="AO7" s="221">
        <v>8.4000000000000005E-2</v>
      </c>
      <c r="AP7" s="220">
        <v>3.6999999999999998E-2</v>
      </c>
      <c r="AQ7" s="214">
        <v>6.2E-2</v>
      </c>
      <c r="AR7" s="214">
        <v>9.6000000000000002E-2</v>
      </c>
      <c r="AS7" s="214">
        <v>6.7000000000000004E-2</v>
      </c>
      <c r="AT7" s="214">
        <v>6.0999999999999999E-2</v>
      </c>
      <c r="AU7" s="214">
        <v>5.2999999999999999E-2</v>
      </c>
      <c r="AV7" s="214">
        <v>6.8000000000000005E-2</v>
      </c>
      <c r="AW7" s="223">
        <v>6.3E-2</v>
      </c>
    </row>
    <row r="8" spans="1:49" s="37" customFormat="1" x14ac:dyDescent="0.25">
      <c r="A8" s="244" t="s">
        <v>12</v>
      </c>
      <c r="B8" s="220">
        <v>1.4999999999999999E-2</v>
      </c>
      <c r="C8" s="214">
        <v>6.2E-2</v>
      </c>
      <c r="D8" s="214">
        <v>5.2999999999999999E-2</v>
      </c>
      <c r="E8" s="214">
        <v>0.15</v>
      </c>
      <c r="F8" s="214">
        <v>0.04</v>
      </c>
      <c r="G8" s="214" t="e">
        <v>#N/A</v>
      </c>
      <c r="H8" s="215">
        <v>5.3999999999999999E-2</v>
      </c>
      <c r="I8" s="221">
        <v>5.8000000000000003E-2</v>
      </c>
      <c r="J8" s="220">
        <v>5.0999999999999997E-2</v>
      </c>
      <c r="K8" s="214">
        <v>6.7000000000000004E-2</v>
      </c>
      <c r="L8" s="214">
        <v>7.9000000000000001E-2</v>
      </c>
      <c r="M8" s="214">
        <v>0.185</v>
      </c>
      <c r="N8" s="214">
        <v>2.5999999999999999E-2</v>
      </c>
      <c r="O8" s="214">
        <v>4.2999999999999997E-2</v>
      </c>
      <c r="P8" s="215">
        <v>7.2999999999999995E-2</v>
      </c>
      <c r="Q8" s="221">
        <v>6.6000000000000003E-2</v>
      </c>
      <c r="R8" s="220">
        <v>5.0999999999999997E-2</v>
      </c>
      <c r="S8" s="214">
        <v>5.6000000000000001E-2</v>
      </c>
      <c r="T8" s="214">
        <v>0.113</v>
      </c>
      <c r="U8" s="214">
        <v>4.2999999999999997E-2</v>
      </c>
      <c r="V8" s="214" t="e">
        <v>#N/A</v>
      </c>
      <c r="W8" s="214">
        <v>0.25</v>
      </c>
      <c r="X8" s="215">
        <v>6.3E-2</v>
      </c>
      <c r="Y8" s="221">
        <v>6.2E-2</v>
      </c>
      <c r="Z8" s="220">
        <v>3.6999999999999998E-2</v>
      </c>
      <c r="AA8" s="214">
        <v>5.3999999999999999E-2</v>
      </c>
      <c r="AB8" s="214">
        <v>7.0000000000000007E-2</v>
      </c>
      <c r="AC8" s="214" t="e">
        <v>#N/A</v>
      </c>
      <c r="AD8" s="214" t="e">
        <v>#N/A</v>
      </c>
      <c r="AE8" s="214">
        <v>0.14299999999999999</v>
      </c>
      <c r="AF8" s="215">
        <v>6.5000000000000002E-2</v>
      </c>
      <c r="AG8" s="221">
        <v>4.9000000000000002E-2</v>
      </c>
      <c r="AH8" s="220">
        <v>0.02</v>
      </c>
      <c r="AI8" s="214">
        <v>5.2999999999999999E-2</v>
      </c>
      <c r="AJ8" s="214">
        <v>6.9000000000000006E-2</v>
      </c>
      <c r="AK8" s="214">
        <v>0.107</v>
      </c>
      <c r="AL8" s="214" t="e">
        <v>#N/A</v>
      </c>
      <c r="AM8" s="215" t="e">
        <v>#N/A</v>
      </c>
      <c r="AN8" s="215">
        <v>0.05</v>
      </c>
      <c r="AO8" s="221">
        <v>5.7000000000000002E-2</v>
      </c>
      <c r="AP8" s="220">
        <v>1.9E-2</v>
      </c>
      <c r="AQ8" s="214">
        <v>3.7999999999999999E-2</v>
      </c>
      <c r="AR8" s="214">
        <v>6.6000000000000003E-2</v>
      </c>
      <c r="AS8" s="214" t="e">
        <v>#N/A</v>
      </c>
      <c r="AT8" s="214">
        <v>3.1E-2</v>
      </c>
      <c r="AU8" s="214" t="e">
        <v>#N/A</v>
      </c>
      <c r="AV8" s="215">
        <v>4.2000000000000003E-2</v>
      </c>
      <c r="AW8" s="221">
        <v>0.04</v>
      </c>
    </row>
    <row r="9" spans="1:49" s="37" customFormat="1" x14ac:dyDescent="0.25">
      <c r="A9" s="244" t="s">
        <v>13</v>
      </c>
      <c r="B9" s="220">
        <v>7.5999999999999998E-2</v>
      </c>
      <c r="C9" s="214">
        <v>9.6000000000000002E-2</v>
      </c>
      <c r="D9" s="214">
        <v>0.14699999999999999</v>
      </c>
      <c r="E9" s="214">
        <v>0.05</v>
      </c>
      <c r="F9" s="214">
        <v>8.3000000000000004E-2</v>
      </c>
      <c r="G9" s="214" t="e">
        <v>#N/A</v>
      </c>
      <c r="H9" s="215">
        <v>8.7999999999999995E-2</v>
      </c>
      <c r="I9" s="221">
        <v>0.111</v>
      </c>
      <c r="J9" s="220">
        <v>8.5000000000000006E-2</v>
      </c>
      <c r="K9" s="214">
        <v>8.5999999999999993E-2</v>
      </c>
      <c r="L9" s="214">
        <v>0.11</v>
      </c>
      <c r="M9" s="214">
        <v>0.192</v>
      </c>
      <c r="N9" s="214">
        <v>5.2999999999999999E-2</v>
      </c>
      <c r="O9" s="214" t="e">
        <v>#N/A</v>
      </c>
      <c r="P9" s="215">
        <v>8.4000000000000005E-2</v>
      </c>
      <c r="Q9" s="221">
        <v>9.6000000000000002E-2</v>
      </c>
      <c r="R9" s="220">
        <v>0.10100000000000001</v>
      </c>
      <c r="S9" s="214">
        <v>6.6000000000000003E-2</v>
      </c>
      <c r="T9" s="214">
        <v>0.12</v>
      </c>
      <c r="U9" s="214">
        <v>9.0999999999999998E-2</v>
      </c>
      <c r="V9" s="214" t="e">
        <v>#N/A</v>
      </c>
      <c r="W9" s="214">
        <v>0.316</v>
      </c>
      <c r="X9" s="215">
        <v>6.4000000000000001E-2</v>
      </c>
      <c r="Y9" s="221">
        <v>0.08</v>
      </c>
      <c r="Z9" s="220">
        <v>5.1999999999999998E-2</v>
      </c>
      <c r="AA9" s="214">
        <v>5.1999999999999998E-2</v>
      </c>
      <c r="AB9" s="214">
        <v>7.0000000000000007E-2</v>
      </c>
      <c r="AC9" s="214" t="e">
        <v>#N/A</v>
      </c>
      <c r="AD9" s="214" t="e">
        <v>#N/A</v>
      </c>
      <c r="AE9" s="214">
        <v>0.19</v>
      </c>
      <c r="AF9" s="215">
        <v>6.4000000000000001E-2</v>
      </c>
      <c r="AG9" s="221">
        <v>0.05</v>
      </c>
      <c r="AH9" s="220">
        <v>4.1000000000000002E-2</v>
      </c>
      <c r="AI9" s="214">
        <v>4.9000000000000002E-2</v>
      </c>
      <c r="AJ9" s="214">
        <v>7.2999999999999995E-2</v>
      </c>
      <c r="AK9" s="214">
        <v>0.107</v>
      </c>
      <c r="AL9" s="214">
        <v>5.8999999999999997E-2</v>
      </c>
      <c r="AM9" s="215" t="e">
        <v>#N/A</v>
      </c>
      <c r="AN9" s="215">
        <v>5.2999999999999999E-2</v>
      </c>
      <c r="AO9" s="221">
        <v>5.0999999999999997E-2</v>
      </c>
      <c r="AP9" s="220">
        <v>2.9000000000000001E-2</v>
      </c>
      <c r="AQ9" s="214">
        <v>3.9E-2</v>
      </c>
      <c r="AR9" s="214">
        <v>6.6000000000000003E-2</v>
      </c>
      <c r="AS9" s="214">
        <v>6.7000000000000004E-2</v>
      </c>
      <c r="AT9" s="214">
        <v>0.03</v>
      </c>
      <c r="AU9" s="214">
        <v>5.2999999999999999E-2</v>
      </c>
      <c r="AV9" s="215">
        <v>4.5999999999999999E-2</v>
      </c>
      <c r="AW9" s="221">
        <v>3.9E-2</v>
      </c>
    </row>
    <row r="10" spans="1:49" s="37" customFormat="1" x14ac:dyDescent="0.25">
      <c r="A10" s="244" t="s">
        <v>14</v>
      </c>
      <c r="B10" s="222">
        <v>4.5999999999999999E-2</v>
      </c>
      <c r="C10" s="215">
        <v>3.3000000000000002E-2</v>
      </c>
      <c r="D10" s="215">
        <v>8.8999999999999996E-2</v>
      </c>
      <c r="E10" s="215">
        <v>0.05</v>
      </c>
      <c r="F10" s="215">
        <v>0.08</v>
      </c>
      <c r="G10" s="215" t="e">
        <v>#N/A</v>
      </c>
      <c r="H10" s="215">
        <v>3.7999999999999999E-2</v>
      </c>
      <c r="I10" s="221">
        <v>4.8000000000000001E-2</v>
      </c>
      <c r="J10" s="222">
        <v>3.4000000000000002E-2</v>
      </c>
      <c r="K10" s="215">
        <v>2.5000000000000001E-2</v>
      </c>
      <c r="L10" s="215">
        <v>2.5000000000000001E-2</v>
      </c>
      <c r="M10" s="215">
        <v>3.6999999999999998E-2</v>
      </c>
      <c r="N10" s="215" t="e">
        <v>#N/A</v>
      </c>
      <c r="O10" s="215">
        <v>4.2999999999999997E-2</v>
      </c>
      <c r="P10" s="215">
        <v>1.7000000000000001E-2</v>
      </c>
      <c r="Q10" s="221">
        <v>3.2000000000000001E-2</v>
      </c>
      <c r="R10" s="222">
        <v>1.2999999999999999E-2</v>
      </c>
      <c r="S10" s="215">
        <v>0.01</v>
      </c>
      <c r="T10" s="215">
        <v>0.01</v>
      </c>
      <c r="U10" s="215" t="e">
        <v>#N/A</v>
      </c>
      <c r="V10" s="215" t="e">
        <v>#N/A</v>
      </c>
      <c r="W10" s="215">
        <v>0.05</v>
      </c>
      <c r="X10" s="215">
        <v>0.06</v>
      </c>
      <c r="Y10" s="221">
        <v>1.6E-2</v>
      </c>
      <c r="Z10" s="222">
        <v>3.6999999999999998E-2</v>
      </c>
      <c r="AA10" s="215">
        <v>1.2E-2</v>
      </c>
      <c r="AB10" s="215">
        <v>0.05</v>
      </c>
      <c r="AC10" s="215" t="e">
        <v>#N/A</v>
      </c>
      <c r="AD10" s="215" t="e">
        <v>#N/A</v>
      </c>
      <c r="AE10" s="215">
        <v>0.14299999999999999</v>
      </c>
      <c r="AF10" s="215">
        <v>2.4E-2</v>
      </c>
      <c r="AG10" s="221">
        <v>1.2999999999999999E-2</v>
      </c>
      <c r="AH10" s="222" t="e">
        <v>#N/A</v>
      </c>
      <c r="AI10" s="215">
        <v>1.7999999999999999E-2</v>
      </c>
      <c r="AJ10" s="215">
        <v>1.2E-2</v>
      </c>
      <c r="AK10" s="215" t="e">
        <v>#N/A</v>
      </c>
      <c r="AL10" s="215" t="e">
        <v>#N/A</v>
      </c>
      <c r="AM10" s="215" t="e">
        <v>#N/A</v>
      </c>
      <c r="AN10" s="215">
        <v>1.2E-2</v>
      </c>
      <c r="AO10" s="221">
        <v>1.7999999999999999E-2</v>
      </c>
      <c r="AP10" s="222" t="e">
        <v>#N/A</v>
      </c>
      <c r="AQ10" s="215">
        <v>1.7000000000000001E-2</v>
      </c>
      <c r="AR10" s="215">
        <v>3.1E-2</v>
      </c>
      <c r="AS10" s="215" t="e">
        <v>#N/A</v>
      </c>
      <c r="AT10" s="215" t="e">
        <v>#N/A</v>
      </c>
      <c r="AU10" s="215">
        <v>0.111</v>
      </c>
      <c r="AV10" s="215">
        <v>1.7000000000000001E-2</v>
      </c>
      <c r="AW10" s="221">
        <v>1.7999999999999999E-2</v>
      </c>
    </row>
    <row r="11" spans="1:49" s="37" customFormat="1" x14ac:dyDescent="0.25">
      <c r="A11" s="244" t="s">
        <v>15</v>
      </c>
      <c r="B11" s="220">
        <v>8.0000000000000002E-3</v>
      </c>
      <c r="C11" s="214">
        <v>1.2E-2</v>
      </c>
      <c r="D11" s="214">
        <v>3.1E-2</v>
      </c>
      <c r="E11" s="214" t="e">
        <v>#N/A</v>
      </c>
      <c r="F11" s="214">
        <v>0.04</v>
      </c>
      <c r="G11" s="214" t="e">
        <v>#N/A</v>
      </c>
      <c r="H11" s="215">
        <v>1.7000000000000001E-2</v>
      </c>
      <c r="I11" s="221">
        <v>1.4E-2</v>
      </c>
      <c r="J11" s="220">
        <v>1.7000000000000001E-2</v>
      </c>
      <c r="K11" s="214">
        <v>6.0000000000000001E-3</v>
      </c>
      <c r="L11" s="214">
        <v>5.0000000000000001E-3</v>
      </c>
      <c r="M11" s="214" t="e">
        <v>#N/A</v>
      </c>
      <c r="N11" s="214" t="e">
        <v>#N/A</v>
      </c>
      <c r="O11" s="214" t="e">
        <v>#N/A</v>
      </c>
      <c r="P11" s="215">
        <v>8.9999999999999993E-3</v>
      </c>
      <c r="Q11" s="221">
        <v>6.0000000000000001E-3</v>
      </c>
      <c r="R11" s="220" t="e">
        <v>#N/A</v>
      </c>
      <c r="S11" s="214">
        <v>6.0000000000000001E-3</v>
      </c>
      <c r="T11" s="214">
        <v>2.5999999999999999E-2</v>
      </c>
      <c r="U11" s="214" t="e">
        <v>#N/A</v>
      </c>
      <c r="V11" s="214" t="e">
        <v>#N/A</v>
      </c>
      <c r="W11" s="214">
        <v>0.15</v>
      </c>
      <c r="X11" s="215">
        <v>1.4999999999999999E-2</v>
      </c>
      <c r="Y11" s="221">
        <v>3.0000000000000001E-3</v>
      </c>
      <c r="Z11" s="220">
        <v>2.1999999999999999E-2</v>
      </c>
      <c r="AA11" s="214">
        <v>8.0000000000000002E-3</v>
      </c>
      <c r="AB11" s="214">
        <v>0.04</v>
      </c>
      <c r="AC11" s="214" t="e">
        <v>#N/A</v>
      </c>
      <c r="AD11" s="214" t="e">
        <v>#N/A</v>
      </c>
      <c r="AE11" s="214">
        <v>0.14299999999999999</v>
      </c>
      <c r="AF11" s="215">
        <v>0.02</v>
      </c>
      <c r="AG11" s="221">
        <v>6.0000000000000001E-3</v>
      </c>
      <c r="AH11" s="220" t="e">
        <v>#N/A</v>
      </c>
      <c r="AI11" s="214">
        <v>3.0000000000000001E-3</v>
      </c>
      <c r="AJ11" s="214">
        <v>4.0000000000000001E-3</v>
      </c>
      <c r="AK11" s="214" t="e">
        <v>#N/A</v>
      </c>
      <c r="AL11" s="214" t="e">
        <v>#N/A</v>
      </c>
      <c r="AM11" s="215" t="e">
        <v>#N/A</v>
      </c>
      <c r="AN11" s="215">
        <v>2E-3</v>
      </c>
      <c r="AO11" s="221">
        <v>2E-3</v>
      </c>
      <c r="AP11" s="220" t="e">
        <v>#N/A</v>
      </c>
      <c r="AQ11" s="214">
        <v>5.0000000000000001E-3</v>
      </c>
      <c r="AR11" s="214">
        <v>1.2999999999999999E-2</v>
      </c>
      <c r="AS11" s="214" t="e">
        <v>#N/A</v>
      </c>
      <c r="AT11" s="214" t="e">
        <v>#N/A</v>
      </c>
      <c r="AU11" s="214">
        <v>0.111</v>
      </c>
      <c r="AV11" s="215">
        <v>8.9999999999999993E-3</v>
      </c>
      <c r="AW11" s="221">
        <v>3.0000000000000001E-3</v>
      </c>
    </row>
    <row r="12" spans="1:49" s="37" customFormat="1" x14ac:dyDescent="0.25">
      <c r="A12" s="244" t="s">
        <v>16</v>
      </c>
      <c r="B12" s="220">
        <v>8.0000000000000002E-3</v>
      </c>
      <c r="C12" s="214">
        <v>1.6E-2</v>
      </c>
      <c r="D12" s="214">
        <v>2.5999999999999999E-2</v>
      </c>
      <c r="E12" s="214" t="e">
        <v>#N/A</v>
      </c>
      <c r="F12" s="214">
        <v>0.04</v>
      </c>
      <c r="G12" s="214" t="e">
        <v>#N/A</v>
      </c>
      <c r="H12" s="215">
        <v>1.6E-2</v>
      </c>
      <c r="I12" s="221">
        <v>1.7000000000000001E-2</v>
      </c>
      <c r="J12" s="220">
        <v>8.9999999999999993E-3</v>
      </c>
      <c r="K12" s="214">
        <v>2.3E-2</v>
      </c>
      <c r="L12" s="214">
        <v>0.03</v>
      </c>
      <c r="M12" s="214" t="e">
        <v>#N/A</v>
      </c>
      <c r="N12" s="214" t="e">
        <v>#N/A</v>
      </c>
      <c r="O12" s="214" t="e">
        <v>#N/A</v>
      </c>
      <c r="P12" s="215">
        <v>1.4999999999999999E-2</v>
      </c>
      <c r="Q12" s="221">
        <v>0.03</v>
      </c>
      <c r="R12" s="220" t="e">
        <v>#N/A</v>
      </c>
      <c r="S12" s="214">
        <v>1.6E-2</v>
      </c>
      <c r="T12" s="214">
        <v>4.1000000000000002E-2</v>
      </c>
      <c r="U12" s="214">
        <v>4.2999999999999997E-2</v>
      </c>
      <c r="V12" s="214" t="e">
        <v>#N/A</v>
      </c>
      <c r="W12" s="214">
        <v>0.15</v>
      </c>
      <c r="X12" s="215">
        <v>2.3E-2</v>
      </c>
      <c r="Y12" s="221">
        <v>1.6E-2</v>
      </c>
      <c r="Z12" s="220">
        <v>0.03</v>
      </c>
      <c r="AA12" s="214">
        <v>1.2E-2</v>
      </c>
      <c r="AB12" s="214">
        <v>5.5E-2</v>
      </c>
      <c r="AC12" s="214" t="e">
        <v>#N/A</v>
      </c>
      <c r="AD12" s="214" t="e">
        <v>#N/A</v>
      </c>
      <c r="AE12" s="214">
        <v>0.14299999999999999</v>
      </c>
      <c r="AF12" s="215">
        <v>2.5000000000000001E-2</v>
      </c>
      <c r="AG12" s="221">
        <v>1.4999999999999999E-2</v>
      </c>
      <c r="AH12" s="222" t="e">
        <v>#N/A</v>
      </c>
      <c r="AI12" s="215">
        <v>0.01</v>
      </c>
      <c r="AJ12" s="215">
        <v>1.2E-2</v>
      </c>
      <c r="AK12" s="215">
        <v>3.5999999999999997E-2</v>
      </c>
      <c r="AL12" s="215" t="e">
        <v>#N/A</v>
      </c>
      <c r="AM12" s="215" t="e">
        <v>#N/A</v>
      </c>
      <c r="AN12" s="215">
        <v>0.01</v>
      </c>
      <c r="AO12" s="221">
        <v>7.0000000000000001E-3</v>
      </c>
      <c r="AP12" s="222">
        <v>0.01</v>
      </c>
      <c r="AQ12" s="215">
        <v>8.0000000000000002E-3</v>
      </c>
      <c r="AR12" s="215">
        <v>4.0000000000000001E-3</v>
      </c>
      <c r="AS12" s="215" t="e">
        <v>#N/A</v>
      </c>
      <c r="AT12" s="215" t="e">
        <v>#N/A</v>
      </c>
      <c r="AU12" s="215" t="e">
        <v>#N/A</v>
      </c>
      <c r="AV12" s="215">
        <v>8.9999999999999993E-3</v>
      </c>
      <c r="AW12" s="221">
        <v>7.0000000000000001E-3</v>
      </c>
    </row>
    <row r="13" spans="1:49" s="37" customFormat="1" x14ac:dyDescent="0.25">
      <c r="A13" s="244" t="s">
        <v>17</v>
      </c>
      <c r="B13" s="220">
        <v>8.0000000000000002E-3</v>
      </c>
      <c r="C13" s="214">
        <v>4.0000000000000001E-3</v>
      </c>
      <c r="D13" s="214">
        <v>1.6E-2</v>
      </c>
      <c r="E13" s="214" t="e">
        <v>#N/A</v>
      </c>
      <c r="F13" s="214">
        <v>0.04</v>
      </c>
      <c r="G13" s="214" t="e">
        <v>#N/A</v>
      </c>
      <c r="H13" s="215">
        <v>0.01</v>
      </c>
      <c r="I13" s="221">
        <v>1E-3</v>
      </c>
      <c r="J13" s="220" t="e">
        <v>#N/A</v>
      </c>
      <c r="K13" s="214">
        <v>4.0000000000000001E-3</v>
      </c>
      <c r="L13" s="214">
        <v>5.0000000000000001E-3</v>
      </c>
      <c r="M13" s="214" t="e">
        <v>#N/A</v>
      </c>
      <c r="N13" s="214" t="e">
        <v>#N/A</v>
      </c>
      <c r="O13" s="214" t="e">
        <v>#N/A</v>
      </c>
      <c r="P13" s="215">
        <v>4.0000000000000001E-3</v>
      </c>
      <c r="Q13" s="221">
        <v>3.0000000000000001E-3</v>
      </c>
      <c r="R13" s="220" t="e">
        <v>#N/A</v>
      </c>
      <c r="S13" s="214">
        <v>2E-3</v>
      </c>
      <c r="T13" s="214">
        <v>2.1000000000000001E-2</v>
      </c>
      <c r="U13" s="214" t="e">
        <v>#N/A</v>
      </c>
      <c r="V13" s="214" t="e">
        <v>#N/A</v>
      </c>
      <c r="W13" s="214">
        <v>0.15</v>
      </c>
      <c r="X13" s="215">
        <v>7.0000000000000001E-3</v>
      </c>
      <c r="Y13" s="221">
        <v>1E-3</v>
      </c>
      <c r="Z13" s="220">
        <v>1.4999999999999999E-2</v>
      </c>
      <c r="AA13" s="214">
        <v>5.0000000000000001E-3</v>
      </c>
      <c r="AB13" s="214">
        <v>3.5000000000000003E-2</v>
      </c>
      <c r="AC13" s="214" t="e">
        <v>#N/A</v>
      </c>
      <c r="AD13" s="214" t="e">
        <v>#N/A</v>
      </c>
      <c r="AE13" s="214">
        <v>0.14299999999999999</v>
      </c>
      <c r="AF13" s="215">
        <v>1.4999999999999999E-2</v>
      </c>
      <c r="AG13" s="221">
        <v>5.0000000000000001E-3</v>
      </c>
      <c r="AH13" s="222" t="e">
        <v>#N/A</v>
      </c>
      <c r="AI13" s="215" t="e">
        <v>#N/A</v>
      </c>
      <c r="AJ13" s="215" t="e">
        <v>#N/A</v>
      </c>
      <c r="AK13" s="215" t="e">
        <v>#N/A</v>
      </c>
      <c r="AL13" s="215" t="e">
        <v>#N/A</v>
      </c>
      <c r="AM13" s="215" t="e">
        <v>#N/A</v>
      </c>
      <c r="AN13" s="215" t="e">
        <v>#N/A</v>
      </c>
      <c r="AO13" s="221" t="e">
        <v>#N/A</v>
      </c>
      <c r="AP13" s="222" t="e">
        <v>#N/A</v>
      </c>
      <c r="AQ13" s="215">
        <v>2E-3</v>
      </c>
      <c r="AR13" s="215">
        <v>1.2999999999999999E-2</v>
      </c>
      <c r="AS13" s="215" t="e">
        <v>#N/A</v>
      </c>
      <c r="AT13" s="215" t="e">
        <v>#N/A</v>
      </c>
      <c r="AU13" s="215">
        <v>0.111</v>
      </c>
      <c r="AV13" s="215">
        <v>6.0000000000000001E-3</v>
      </c>
      <c r="AW13" s="221" t="e">
        <v>#N/A</v>
      </c>
    </row>
    <row r="14" spans="1:49" s="37" customFormat="1" x14ac:dyDescent="0.25">
      <c r="A14" s="244" t="s">
        <v>18</v>
      </c>
      <c r="B14" s="220">
        <v>1.4999999999999999E-2</v>
      </c>
      <c r="C14" s="214">
        <v>1.0999999999999999E-2</v>
      </c>
      <c r="D14" s="214">
        <v>2.1000000000000001E-2</v>
      </c>
      <c r="E14" s="214" t="e">
        <v>#N/A</v>
      </c>
      <c r="F14" s="214">
        <v>0.04</v>
      </c>
      <c r="G14" s="214" t="e">
        <v>#N/A</v>
      </c>
      <c r="H14" s="215">
        <v>1.7000000000000001E-2</v>
      </c>
      <c r="I14" s="221">
        <v>8.9999999999999993E-3</v>
      </c>
      <c r="J14" s="220">
        <v>2.5000000000000001E-2</v>
      </c>
      <c r="K14" s="214">
        <v>1.0999999999999999E-2</v>
      </c>
      <c r="L14" s="214">
        <v>0.03</v>
      </c>
      <c r="M14" s="214" t="e">
        <v>#N/A</v>
      </c>
      <c r="N14" s="214" t="e">
        <v>#N/A</v>
      </c>
      <c r="O14" s="214">
        <v>4.2999999999999997E-2</v>
      </c>
      <c r="P14" s="215">
        <v>1.9E-2</v>
      </c>
      <c r="Q14" s="221">
        <v>1.0999999999999999E-2</v>
      </c>
      <c r="R14" s="220">
        <v>1.2999999999999999E-2</v>
      </c>
      <c r="S14" s="214">
        <v>1.6E-2</v>
      </c>
      <c r="T14" s="214">
        <v>4.7E-2</v>
      </c>
      <c r="U14" s="214" t="e">
        <v>#N/A</v>
      </c>
      <c r="V14" s="214" t="e">
        <v>#N/A</v>
      </c>
      <c r="W14" s="214">
        <v>0.15</v>
      </c>
      <c r="X14" s="215">
        <v>2.4E-2</v>
      </c>
      <c r="Y14" s="221">
        <v>1.4E-2</v>
      </c>
      <c r="Z14" s="220">
        <v>1.4999999999999999E-2</v>
      </c>
      <c r="AA14" s="214">
        <v>1.4999999999999999E-2</v>
      </c>
      <c r="AB14" s="214">
        <v>4.4999999999999998E-2</v>
      </c>
      <c r="AC14" s="214" t="e">
        <v>#N/A</v>
      </c>
      <c r="AD14" s="214" t="e">
        <v>#N/A</v>
      </c>
      <c r="AE14" s="214">
        <v>0.14299999999999999</v>
      </c>
      <c r="AF14" s="215">
        <v>2.8000000000000001E-2</v>
      </c>
      <c r="AG14" s="221">
        <v>1.2E-2</v>
      </c>
      <c r="AH14" s="222">
        <v>2.9000000000000001E-2</v>
      </c>
      <c r="AI14" s="215">
        <v>1.9E-2</v>
      </c>
      <c r="AJ14" s="215">
        <v>1.6E-2</v>
      </c>
      <c r="AK14" s="215" t="e">
        <v>#N/A</v>
      </c>
      <c r="AL14" s="215" t="e">
        <v>#N/A</v>
      </c>
      <c r="AM14" s="215" t="e">
        <v>#N/A</v>
      </c>
      <c r="AN14" s="215">
        <v>0.02</v>
      </c>
      <c r="AO14" s="221">
        <v>1.7000000000000001E-2</v>
      </c>
      <c r="AP14" s="222" t="e">
        <v>#N/A</v>
      </c>
      <c r="AQ14" s="215">
        <v>8.9999999999999993E-3</v>
      </c>
      <c r="AR14" s="215">
        <v>2.1999999999999999E-2</v>
      </c>
      <c r="AS14" s="215" t="e">
        <v>#N/A</v>
      </c>
      <c r="AT14" s="215" t="e">
        <v>#N/A</v>
      </c>
      <c r="AU14" s="215" t="e">
        <v>#N/A</v>
      </c>
      <c r="AV14" s="215">
        <v>1.4999999999999999E-2</v>
      </c>
      <c r="AW14" s="221">
        <v>7.0000000000000001E-3</v>
      </c>
    </row>
    <row r="15" spans="1:49" s="37" customFormat="1" x14ac:dyDescent="0.25">
      <c r="A15" s="244" t="s">
        <v>19</v>
      </c>
      <c r="B15" s="220">
        <v>8.0000000000000002E-3</v>
      </c>
      <c r="C15" s="214">
        <v>1.2999999999999999E-2</v>
      </c>
      <c r="D15" s="214">
        <v>1.6E-2</v>
      </c>
      <c r="E15" s="214" t="e">
        <v>#N/A</v>
      </c>
      <c r="F15" s="214">
        <v>0.04</v>
      </c>
      <c r="G15" s="214" t="e">
        <v>#N/A</v>
      </c>
      <c r="H15" s="215">
        <v>1.2E-2</v>
      </c>
      <c r="I15" s="221">
        <v>1.4E-2</v>
      </c>
      <c r="J15" s="220">
        <v>8.9999999999999993E-3</v>
      </c>
      <c r="K15" s="214">
        <v>4.0000000000000001E-3</v>
      </c>
      <c r="L15" s="214">
        <v>1.4999999999999999E-2</v>
      </c>
      <c r="M15" s="214" t="e">
        <v>#N/A</v>
      </c>
      <c r="N15" s="214">
        <v>2.7E-2</v>
      </c>
      <c r="O15" s="214" t="e">
        <v>#N/A</v>
      </c>
      <c r="P15" s="215">
        <v>6.0000000000000001E-3</v>
      </c>
      <c r="Q15" s="221">
        <v>8.0000000000000002E-3</v>
      </c>
      <c r="R15" s="220" t="e">
        <v>#N/A</v>
      </c>
      <c r="S15" s="214">
        <v>4.0000000000000001E-3</v>
      </c>
      <c r="T15" s="214">
        <v>2.1000000000000001E-2</v>
      </c>
      <c r="U15" s="214" t="e">
        <v>#N/A</v>
      </c>
      <c r="V15" s="214" t="e">
        <v>#N/A</v>
      </c>
      <c r="W15" s="214">
        <v>0.105</v>
      </c>
      <c r="X15" s="215">
        <v>8.0000000000000002E-3</v>
      </c>
      <c r="Y15" s="221">
        <v>4.0000000000000001E-3</v>
      </c>
      <c r="Z15" s="220">
        <v>1.4999999999999999E-2</v>
      </c>
      <c r="AA15" s="214">
        <v>5.0000000000000001E-3</v>
      </c>
      <c r="AB15" s="214">
        <v>0.04</v>
      </c>
      <c r="AC15" s="214" t="e">
        <v>#N/A</v>
      </c>
      <c r="AD15" s="214" t="e">
        <v>#N/A</v>
      </c>
      <c r="AE15" s="214">
        <v>0.14299999999999999</v>
      </c>
      <c r="AF15" s="215">
        <v>1.6E-2</v>
      </c>
      <c r="AG15" s="221">
        <v>5.0000000000000001E-3</v>
      </c>
      <c r="AH15" s="220" t="e">
        <v>#N/A</v>
      </c>
      <c r="AI15" s="214">
        <v>2E-3</v>
      </c>
      <c r="AJ15" s="214" t="e">
        <v>#N/A</v>
      </c>
      <c r="AK15" s="214" t="e">
        <v>#N/A</v>
      </c>
      <c r="AL15" s="214" t="e">
        <v>#N/A</v>
      </c>
      <c r="AM15" s="215" t="e">
        <v>#N/A</v>
      </c>
      <c r="AN15" s="215">
        <v>1E-3</v>
      </c>
      <c r="AO15" s="221">
        <v>1E-3</v>
      </c>
      <c r="AP15" s="220" t="e">
        <v>#N/A</v>
      </c>
      <c r="AQ15" s="214">
        <v>1E-3</v>
      </c>
      <c r="AR15" s="214">
        <v>4.0000000000000001E-3</v>
      </c>
      <c r="AS15" s="214" t="e">
        <v>#N/A</v>
      </c>
      <c r="AT15" s="214" t="e">
        <v>#N/A</v>
      </c>
      <c r="AU15" s="214">
        <v>5.6000000000000001E-2</v>
      </c>
      <c r="AV15" s="215">
        <v>3.0000000000000001E-3</v>
      </c>
      <c r="AW15" s="221" t="e">
        <v>#N/A</v>
      </c>
    </row>
    <row r="16" spans="1:49" s="84" customFormat="1" ht="15.75" thickBot="1" x14ac:dyDescent="0.3">
      <c r="A16" s="245" t="s">
        <v>20</v>
      </c>
      <c r="B16" s="230">
        <v>8.0000000000000002E-3</v>
      </c>
      <c r="C16" s="231">
        <v>8.0000000000000002E-3</v>
      </c>
      <c r="D16" s="231">
        <v>1.6E-2</v>
      </c>
      <c r="E16" s="231">
        <v>0.05</v>
      </c>
      <c r="F16" s="231">
        <v>0.04</v>
      </c>
      <c r="G16" s="231" t="e">
        <v>#N/A</v>
      </c>
      <c r="H16" s="232">
        <v>1.0999999999999999E-2</v>
      </c>
      <c r="I16" s="246">
        <v>7.0000000000000001E-3</v>
      </c>
      <c r="J16" s="230">
        <v>8.0000000000000002E-3</v>
      </c>
      <c r="K16" s="231">
        <v>1.0999999999999999E-2</v>
      </c>
      <c r="L16" s="231">
        <v>0.01</v>
      </c>
      <c r="M16" s="231" t="e">
        <v>#N/A</v>
      </c>
      <c r="N16" s="231">
        <v>5.2999999999999999E-2</v>
      </c>
      <c r="O16" s="231" t="e">
        <v>#N/A</v>
      </c>
      <c r="P16" s="232">
        <v>1.4E-2</v>
      </c>
      <c r="Q16" s="246">
        <v>8.9999999999999993E-3</v>
      </c>
      <c r="R16" s="230" t="e">
        <v>#N/A</v>
      </c>
      <c r="S16" s="231">
        <v>0.4</v>
      </c>
      <c r="T16" s="231">
        <v>3.1E-2</v>
      </c>
      <c r="U16" s="231" t="e">
        <v>#N/A</v>
      </c>
      <c r="V16" s="231" t="e">
        <v>#N/A</v>
      </c>
      <c r="W16" s="231">
        <v>0.1</v>
      </c>
      <c r="X16" s="232">
        <v>0.9</v>
      </c>
      <c r="Y16" s="246">
        <v>5.0000000000000001E-3</v>
      </c>
      <c r="Z16" s="230">
        <v>1.4999999999999999E-2</v>
      </c>
      <c r="AA16" s="231">
        <v>7.0000000000000001E-3</v>
      </c>
      <c r="AB16" s="231">
        <v>0.04</v>
      </c>
      <c r="AC16" s="231" t="e">
        <v>#N/A</v>
      </c>
      <c r="AD16" s="231" t="e">
        <v>#N/A</v>
      </c>
      <c r="AE16" s="231">
        <v>9.5000000000000001E-2</v>
      </c>
      <c r="AF16" s="232">
        <v>1.7000000000000001E-2</v>
      </c>
      <c r="AG16" s="246">
        <v>8.0000000000000002E-3</v>
      </c>
      <c r="AH16" s="230" t="e">
        <v>#N/A</v>
      </c>
      <c r="AI16" s="231">
        <v>6.0000000000000001E-3</v>
      </c>
      <c r="AJ16" s="231">
        <v>1.2E-2</v>
      </c>
      <c r="AK16" s="231" t="e">
        <v>#N/A</v>
      </c>
      <c r="AL16" s="231" t="e">
        <v>#N/A</v>
      </c>
      <c r="AM16" s="232" t="e">
        <v>#N/A</v>
      </c>
      <c r="AN16" s="232">
        <v>5.0000000000000001E-3</v>
      </c>
      <c r="AO16" s="246">
        <v>8.9999999999999993E-3</v>
      </c>
      <c r="AP16" s="230" t="e">
        <v>#N/A</v>
      </c>
      <c r="AQ16" s="231">
        <v>8.0000000000000002E-3</v>
      </c>
      <c r="AR16" s="231">
        <v>8.9999999999999993E-3</v>
      </c>
      <c r="AS16" s="231" t="e">
        <v>#N/A</v>
      </c>
      <c r="AT16" s="231" t="e">
        <v>#N/A</v>
      </c>
      <c r="AU16" s="231" t="e">
        <v>#N/A</v>
      </c>
      <c r="AV16" s="232">
        <v>7.0000000000000001E-3</v>
      </c>
      <c r="AW16" s="246">
        <v>0.01</v>
      </c>
    </row>
    <row r="17" spans="1:49" s="250" customFormat="1" x14ac:dyDescent="0.25">
      <c r="A17" s="239" t="s">
        <v>40</v>
      </c>
      <c r="B17" s="247">
        <v>0.65600000000000003</v>
      </c>
      <c r="C17" s="248">
        <v>0.69599999999999995</v>
      </c>
      <c r="D17" s="248">
        <v>0.71399999999999997</v>
      </c>
      <c r="E17" s="248">
        <v>0.73699999999999999</v>
      </c>
      <c r="F17" s="248">
        <v>0.72</v>
      </c>
      <c r="G17" s="248" t="e">
        <v>#N/A</v>
      </c>
      <c r="H17" s="242">
        <v>0.72</v>
      </c>
      <c r="I17" s="249">
        <v>0.67300000000000004</v>
      </c>
      <c r="J17" s="247">
        <v>0.63500000000000001</v>
      </c>
      <c r="K17" s="248">
        <v>0.621</v>
      </c>
      <c r="L17" s="248">
        <v>0.68899999999999995</v>
      </c>
      <c r="M17" s="248">
        <v>0.6</v>
      </c>
      <c r="N17" s="248">
        <v>0.60499999999999998</v>
      </c>
      <c r="O17" s="248">
        <v>0.70399999999999996</v>
      </c>
      <c r="P17" s="242">
        <v>0.63800000000000001</v>
      </c>
      <c r="Q17" s="249">
        <v>0.628</v>
      </c>
      <c r="R17" s="247">
        <v>0.57999999999999996</v>
      </c>
      <c r="S17" s="248">
        <v>0.59499999999999997</v>
      </c>
      <c r="T17" s="248">
        <v>0.67400000000000004</v>
      </c>
      <c r="U17" s="248">
        <v>0.61899999999999999</v>
      </c>
      <c r="V17" s="248">
        <v>0.56699999999999995</v>
      </c>
      <c r="W17" s="248">
        <v>0.52200000000000002</v>
      </c>
      <c r="X17" s="242">
        <v>0.59599999999999997</v>
      </c>
      <c r="Y17" s="249">
        <v>0.61799999999999999</v>
      </c>
      <c r="Z17" s="247">
        <v>0.45900000000000002</v>
      </c>
      <c r="AA17" s="248">
        <v>0.56699999999999995</v>
      </c>
      <c r="AB17" s="248">
        <v>0.52300000000000002</v>
      </c>
      <c r="AC17" s="248">
        <v>0.45</v>
      </c>
      <c r="AD17" s="248">
        <v>0.51900000000000002</v>
      </c>
      <c r="AE17" s="248">
        <v>0.52400000000000002</v>
      </c>
      <c r="AF17" s="242">
        <v>0.55500000000000005</v>
      </c>
      <c r="AG17" s="249">
        <v>0.56299999999999994</v>
      </c>
      <c r="AH17" s="247">
        <v>0.495</v>
      </c>
      <c r="AI17" s="248">
        <v>0.59499999999999997</v>
      </c>
      <c r="AJ17" s="248">
        <v>0.63800000000000001</v>
      </c>
      <c r="AK17" s="248">
        <v>0.5</v>
      </c>
      <c r="AL17" s="248">
        <v>0.57599999999999996</v>
      </c>
      <c r="AM17" s="248">
        <v>0.69199999999999995</v>
      </c>
      <c r="AN17" s="242">
        <v>0.56899999999999995</v>
      </c>
      <c r="AO17" s="249">
        <v>0.62</v>
      </c>
      <c r="AP17" s="247">
        <v>0.47199999999999998</v>
      </c>
      <c r="AQ17" s="248">
        <v>0.56599999999999995</v>
      </c>
      <c r="AR17" s="248">
        <v>0.51800000000000002</v>
      </c>
      <c r="AS17" s="248">
        <v>0.66700000000000004</v>
      </c>
      <c r="AT17" s="248">
        <v>0.57599999999999996</v>
      </c>
      <c r="AU17" s="248">
        <v>0.77800000000000002</v>
      </c>
      <c r="AV17" s="242">
        <v>0.54800000000000004</v>
      </c>
      <c r="AW17" s="249">
        <v>0.56399999999999995</v>
      </c>
    </row>
    <row r="18" spans="1:49" s="37" customFormat="1" x14ac:dyDescent="0.25">
      <c r="A18" s="244" t="s">
        <v>41</v>
      </c>
      <c r="B18" s="224" t="e">
        <v>#N/A</v>
      </c>
      <c r="C18" s="216" t="e">
        <v>#N/A</v>
      </c>
      <c r="D18" s="216" t="e">
        <v>#N/A</v>
      </c>
      <c r="E18" s="216" t="e">
        <v>#N/A</v>
      </c>
      <c r="F18" s="216" t="e">
        <v>#N/A</v>
      </c>
      <c r="G18" s="216" t="e">
        <v>#N/A</v>
      </c>
      <c r="H18" s="216" t="e">
        <v>#N/A</v>
      </c>
      <c r="I18" s="225" t="e">
        <v>#N/A</v>
      </c>
      <c r="J18" s="224" t="e">
        <v>#N/A</v>
      </c>
      <c r="K18" s="216" t="e">
        <v>#N/A</v>
      </c>
      <c r="L18" s="216" t="e">
        <v>#N/A</v>
      </c>
      <c r="M18" s="216" t="e">
        <v>#N/A</v>
      </c>
      <c r="N18" s="216" t="e">
        <v>#N/A</v>
      </c>
      <c r="O18" s="216" t="e">
        <v>#N/A</v>
      </c>
      <c r="P18" s="216" t="e">
        <v>#N/A</v>
      </c>
      <c r="Q18" s="225" t="e">
        <v>#N/A</v>
      </c>
      <c r="R18" s="224" t="e">
        <v>#N/A</v>
      </c>
      <c r="S18" s="216" t="e">
        <v>#N/A</v>
      </c>
      <c r="T18" s="216" t="e">
        <v>#N/A</v>
      </c>
      <c r="U18" s="216" t="e">
        <v>#N/A</v>
      </c>
      <c r="V18" s="216" t="e">
        <v>#N/A</v>
      </c>
      <c r="W18" s="216" t="e">
        <v>#N/A</v>
      </c>
      <c r="X18" s="216" t="e">
        <v>#N/A</v>
      </c>
      <c r="Y18" s="225" t="e">
        <v>#N/A</v>
      </c>
      <c r="Z18" s="224" t="e">
        <v>#N/A</v>
      </c>
      <c r="AA18" s="216" t="e">
        <v>#N/A</v>
      </c>
      <c r="AB18" s="216" t="e">
        <v>#N/A</v>
      </c>
      <c r="AC18" s="216" t="e">
        <v>#N/A</v>
      </c>
      <c r="AD18" s="216" t="e">
        <v>#N/A</v>
      </c>
      <c r="AE18" s="216" t="e">
        <v>#N/A</v>
      </c>
      <c r="AF18" s="216" t="e">
        <v>#N/A</v>
      </c>
      <c r="AG18" s="225" t="e">
        <v>#N/A</v>
      </c>
      <c r="AH18" s="224" t="e">
        <v>#N/A</v>
      </c>
      <c r="AI18" s="216" t="e">
        <v>#N/A</v>
      </c>
      <c r="AJ18" s="216" t="e">
        <v>#N/A</v>
      </c>
      <c r="AK18" s="216" t="e">
        <v>#N/A</v>
      </c>
      <c r="AL18" s="216" t="e">
        <v>#N/A</v>
      </c>
      <c r="AM18" s="216" t="e">
        <v>#N/A</v>
      </c>
      <c r="AN18" s="216" t="e">
        <v>#N/A</v>
      </c>
      <c r="AO18" s="225" t="e">
        <v>#N/A</v>
      </c>
      <c r="AP18" s="224" t="e">
        <v>#N/A</v>
      </c>
      <c r="AQ18" s="216" t="e">
        <v>#N/A</v>
      </c>
      <c r="AR18" s="216" t="e">
        <v>#N/A</v>
      </c>
      <c r="AS18" s="216" t="e">
        <v>#N/A</v>
      </c>
      <c r="AT18" s="216" t="e">
        <v>#N/A</v>
      </c>
      <c r="AU18" s="216" t="e">
        <v>#N/A</v>
      </c>
      <c r="AV18" s="216" t="e">
        <v>#N/A</v>
      </c>
      <c r="AW18" s="225" t="e">
        <v>#N/A</v>
      </c>
    </row>
    <row r="19" spans="1:49" s="37" customFormat="1" x14ac:dyDescent="0.25">
      <c r="A19" s="244" t="s">
        <v>46</v>
      </c>
      <c r="B19" s="224">
        <v>0.66700000000000004</v>
      </c>
      <c r="C19" s="216">
        <v>0.69199999999999995</v>
      </c>
      <c r="D19" s="216">
        <v>0.63400000000000001</v>
      </c>
      <c r="E19" s="216">
        <v>0.72199999999999998</v>
      </c>
      <c r="F19" s="216">
        <v>0.72</v>
      </c>
      <c r="G19" s="216" t="e">
        <v>#N/A</v>
      </c>
      <c r="H19" s="215">
        <v>0.61</v>
      </c>
      <c r="I19" s="221">
        <v>0.76100000000000001</v>
      </c>
      <c r="J19" s="224">
        <v>0.61899999999999999</v>
      </c>
      <c r="K19" s="216">
        <v>0.70299999999999996</v>
      </c>
      <c r="L19" s="216">
        <v>0.63</v>
      </c>
      <c r="M19" s="216">
        <v>0.55600000000000005</v>
      </c>
      <c r="N19" s="216">
        <v>0.78900000000000003</v>
      </c>
      <c r="O19" s="216">
        <v>0.53600000000000003</v>
      </c>
      <c r="P19" s="215">
        <v>0.623</v>
      </c>
      <c r="Q19" s="221">
        <v>0.75700000000000001</v>
      </c>
      <c r="R19" s="224">
        <v>0.67500000000000004</v>
      </c>
      <c r="S19" s="216">
        <v>0.61399999999999999</v>
      </c>
      <c r="T19" s="216">
        <v>0.55800000000000005</v>
      </c>
      <c r="U19" s="216">
        <v>0.73899999999999999</v>
      </c>
      <c r="V19" s="216">
        <v>0.72399999999999998</v>
      </c>
      <c r="W19" s="216">
        <v>0.47799999999999998</v>
      </c>
      <c r="X19" s="215">
        <v>0.55700000000000005</v>
      </c>
      <c r="Y19" s="221">
        <v>0.67200000000000004</v>
      </c>
      <c r="Z19" s="224">
        <v>0.70499999999999996</v>
      </c>
      <c r="AA19" s="216">
        <v>0.64500000000000002</v>
      </c>
      <c r="AB19" s="216">
        <v>0.63600000000000001</v>
      </c>
      <c r="AC19" s="216">
        <v>0.52600000000000002</v>
      </c>
      <c r="AD19" s="216">
        <v>0.76900000000000002</v>
      </c>
      <c r="AE19" s="216">
        <v>0.82399999999999995</v>
      </c>
      <c r="AF19" s="215">
        <v>0.60299999999999998</v>
      </c>
      <c r="AG19" s="221">
        <v>0.70099999999999996</v>
      </c>
      <c r="AH19" s="224">
        <v>0.55000000000000004</v>
      </c>
      <c r="AI19" s="216">
        <v>0.625</v>
      </c>
      <c r="AJ19" s="216">
        <v>0.63100000000000001</v>
      </c>
      <c r="AK19" s="216">
        <v>0.57099999999999995</v>
      </c>
      <c r="AL19" s="216">
        <v>0.73499999999999999</v>
      </c>
      <c r="AM19" s="216">
        <v>0.71399999999999997</v>
      </c>
      <c r="AN19" s="215">
        <v>0.55400000000000005</v>
      </c>
      <c r="AO19" s="221">
        <v>0.68899999999999995</v>
      </c>
      <c r="AP19" s="224">
        <v>0.54300000000000004</v>
      </c>
      <c r="AQ19" s="216">
        <v>0.59</v>
      </c>
      <c r="AR19" s="216">
        <v>0.626</v>
      </c>
      <c r="AS19" s="216">
        <v>0.53300000000000003</v>
      </c>
      <c r="AT19" s="216">
        <v>0.84799999999999998</v>
      </c>
      <c r="AU19" s="216">
        <v>0.77800000000000002</v>
      </c>
      <c r="AV19" s="215">
        <v>0.56200000000000006</v>
      </c>
      <c r="AW19" s="221">
        <v>0.64200000000000002</v>
      </c>
    </row>
    <row r="20" spans="1:49" s="37" customFormat="1" x14ac:dyDescent="0.25">
      <c r="A20" s="244" t="s">
        <v>42</v>
      </c>
      <c r="B20" s="224">
        <v>7.6999999999999999E-2</v>
      </c>
      <c r="C20" s="216">
        <v>0.17</v>
      </c>
      <c r="D20" s="216">
        <v>0.23</v>
      </c>
      <c r="E20" s="216">
        <v>0.33300000000000002</v>
      </c>
      <c r="F20" s="216">
        <v>0.1</v>
      </c>
      <c r="G20" s="216" t="e">
        <v>#N/A</v>
      </c>
      <c r="H20" s="214">
        <v>0.154</v>
      </c>
      <c r="I20" s="223">
        <v>0.17899999999999999</v>
      </c>
      <c r="J20" s="224">
        <v>0.08</v>
      </c>
      <c r="K20" s="216">
        <v>0.16600000000000001</v>
      </c>
      <c r="L20" s="216">
        <v>0.17599999999999999</v>
      </c>
      <c r="M20" s="216">
        <v>0.20799999999999999</v>
      </c>
      <c r="N20" s="216">
        <v>2.9000000000000001E-2</v>
      </c>
      <c r="O20" s="216">
        <v>9.5000000000000001E-2</v>
      </c>
      <c r="P20" s="214">
        <v>0.16500000000000001</v>
      </c>
      <c r="Q20" s="223">
        <v>0.158</v>
      </c>
      <c r="R20" s="224">
        <v>0.72499999999999998</v>
      </c>
      <c r="S20" s="216">
        <v>0.71499999999999997</v>
      </c>
      <c r="T20" s="216">
        <v>0.66700000000000004</v>
      </c>
      <c r="U20" s="216">
        <v>0.73899999999999999</v>
      </c>
      <c r="V20" s="216">
        <v>0.69</v>
      </c>
      <c r="W20" s="216">
        <v>0.47799999999999998</v>
      </c>
      <c r="X20" s="214">
        <v>0.65700000000000003</v>
      </c>
      <c r="Y20" s="223">
        <v>0.76600000000000001</v>
      </c>
      <c r="Z20" s="224">
        <v>0.748</v>
      </c>
      <c r="AA20" s="216">
        <v>0.72599999999999998</v>
      </c>
      <c r="AB20" s="216">
        <v>0.66300000000000003</v>
      </c>
      <c r="AC20" s="216">
        <v>0.63200000000000001</v>
      </c>
      <c r="AD20" s="216">
        <v>0.73099999999999998</v>
      </c>
      <c r="AE20" s="216">
        <v>0.76500000000000001</v>
      </c>
      <c r="AF20" s="214">
        <v>0.69</v>
      </c>
      <c r="AG20" s="223">
        <v>0.755</v>
      </c>
      <c r="AH20" s="224">
        <v>0.57999999999999996</v>
      </c>
      <c r="AI20" s="216">
        <v>0.71</v>
      </c>
      <c r="AJ20" s="216">
        <v>0.67200000000000004</v>
      </c>
      <c r="AK20" s="216">
        <v>0.75</v>
      </c>
      <c r="AL20" s="216">
        <v>0.78800000000000003</v>
      </c>
      <c r="AM20" s="216">
        <v>0.85699999999999998</v>
      </c>
      <c r="AN20" s="214">
        <v>0.63400000000000001</v>
      </c>
      <c r="AO20" s="223">
        <v>0.75900000000000001</v>
      </c>
      <c r="AP20" s="224">
        <v>0.64800000000000002</v>
      </c>
      <c r="AQ20" s="216">
        <v>0.66800000000000004</v>
      </c>
      <c r="AR20" s="216">
        <v>0.63100000000000001</v>
      </c>
      <c r="AS20" s="216">
        <v>0.53300000000000003</v>
      </c>
      <c r="AT20" s="216">
        <v>0.72699999999999998</v>
      </c>
      <c r="AU20" s="216">
        <v>0.66700000000000004</v>
      </c>
      <c r="AV20" s="214">
        <v>0.63300000000000001</v>
      </c>
      <c r="AW20" s="223">
        <v>0.68600000000000005</v>
      </c>
    </row>
    <row r="21" spans="1:49" s="37" customFormat="1" x14ac:dyDescent="0.25">
      <c r="A21" s="244" t="s">
        <v>43</v>
      </c>
      <c r="B21" s="224" t="e">
        <v>#N/A</v>
      </c>
      <c r="C21" s="216" t="e">
        <v>#N/A</v>
      </c>
      <c r="D21" s="216" t="e">
        <v>#N/A</v>
      </c>
      <c r="E21" s="216" t="e">
        <v>#N/A</v>
      </c>
      <c r="F21" s="216" t="e">
        <v>#N/A</v>
      </c>
      <c r="G21" s="216" t="e">
        <v>#N/A</v>
      </c>
      <c r="H21" s="215" t="e">
        <v>#N/A</v>
      </c>
      <c r="I21" s="221" t="e">
        <v>#N/A</v>
      </c>
      <c r="J21" s="224" t="e">
        <v>#N/A</v>
      </c>
      <c r="K21" s="216" t="e">
        <v>#N/A</v>
      </c>
      <c r="L21" s="216" t="e">
        <v>#N/A</v>
      </c>
      <c r="M21" s="216" t="e">
        <v>#N/A</v>
      </c>
      <c r="N21" s="216" t="e">
        <v>#N/A</v>
      </c>
      <c r="O21" s="216" t="e">
        <v>#N/A</v>
      </c>
      <c r="P21" s="215" t="e">
        <v>#N/A</v>
      </c>
      <c r="Q21" s="221" t="e">
        <v>#N/A</v>
      </c>
      <c r="R21" s="224">
        <v>0.67500000000000004</v>
      </c>
      <c r="S21" s="216">
        <v>0.66500000000000004</v>
      </c>
      <c r="T21" s="216">
        <v>0.56100000000000005</v>
      </c>
      <c r="U21" s="216">
        <v>0.73899999999999999</v>
      </c>
      <c r="V21" s="216">
        <v>0.82099999999999995</v>
      </c>
      <c r="W21" s="216">
        <v>0.61899999999999999</v>
      </c>
      <c r="X21" s="215">
        <v>0.61499999999999999</v>
      </c>
      <c r="Y21" s="221">
        <v>0.69699999999999995</v>
      </c>
      <c r="Z21" s="224">
        <v>0.55200000000000005</v>
      </c>
      <c r="AA21" s="216">
        <v>0.72499999999999998</v>
      </c>
      <c r="AB21" s="216">
        <v>0.64600000000000002</v>
      </c>
      <c r="AC21" s="216">
        <v>0.4</v>
      </c>
      <c r="AD21" s="216">
        <v>0.73099999999999998</v>
      </c>
      <c r="AE21" s="216">
        <v>0.47399999999999998</v>
      </c>
      <c r="AF21" s="215">
        <v>0.64200000000000002</v>
      </c>
      <c r="AG21" s="221">
        <v>0.75</v>
      </c>
      <c r="AH21" s="224">
        <v>0.495</v>
      </c>
      <c r="AI21" s="216">
        <v>0.70199999999999996</v>
      </c>
      <c r="AJ21" s="216">
        <v>0.54200000000000004</v>
      </c>
      <c r="AK21" s="216">
        <v>0.67900000000000005</v>
      </c>
      <c r="AL21" s="216">
        <v>0.73499999999999999</v>
      </c>
      <c r="AM21" s="216">
        <v>0.78600000000000003</v>
      </c>
      <c r="AN21" s="215">
        <v>0.59599999999999997</v>
      </c>
      <c r="AO21" s="221">
        <v>0.73</v>
      </c>
      <c r="AP21" s="224">
        <v>0.54700000000000004</v>
      </c>
      <c r="AQ21" s="216">
        <v>0.65300000000000002</v>
      </c>
      <c r="AR21" s="216">
        <v>0.60799999999999998</v>
      </c>
      <c r="AS21" s="216">
        <v>0.46700000000000003</v>
      </c>
      <c r="AT21" s="216">
        <v>0.66700000000000004</v>
      </c>
      <c r="AU21" s="216">
        <v>0.72199999999999998</v>
      </c>
      <c r="AV21" s="215">
        <v>0.59499999999999997</v>
      </c>
      <c r="AW21" s="221">
        <v>0.65800000000000003</v>
      </c>
    </row>
    <row r="22" spans="1:49" s="37" customFormat="1" x14ac:dyDescent="0.25">
      <c r="A22" s="244" t="s">
        <v>44</v>
      </c>
      <c r="B22" s="224">
        <v>0.71799999999999997</v>
      </c>
      <c r="C22" s="216">
        <v>0.57599999999999996</v>
      </c>
      <c r="D22" s="216">
        <v>0.54400000000000004</v>
      </c>
      <c r="E22" s="216">
        <v>0.52600000000000002</v>
      </c>
      <c r="F22" s="216">
        <v>0.72</v>
      </c>
      <c r="G22" s="216" t="e">
        <v>#N/A</v>
      </c>
      <c r="H22" s="214">
        <v>0.57399999999999995</v>
      </c>
      <c r="I22" s="223">
        <v>0.60299999999999998</v>
      </c>
      <c r="J22" s="224">
        <v>0.65</v>
      </c>
      <c r="K22" s="216">
        <v>0.60699999999999998</v>
      </c>
      <c r="L22" s="216">
        <v>0.54300000000000004</v>
      </c>
      <c r="M22" s="216">
        <v>0.66700000000000004</v>
      </c>
      <c r="N22" s="216">
        <v>0.76300000000000001</v>
      </c>
      <c r="O22" s="216">
        <v>0.60699999999999998</v>
      </c>
      <c r="P22" s="214">
        <v>0.58399999999999996</v>
      </c>
      <c r="Q22" s="223">
        <v>0.63400000000000001</v>
      </c>
      <c r="R22" s="224">
        <v>0.69199999999999995</v>
      </c>
      <c r="S22" s="216">
        <v>0.71199999999999997</v>
      </c>
      <c r="T22" s="216">
        <v>0.57399999999999995</v>
      </c>
      <c r="U22" s="216">
        <v>0.69599999999999995</v>
      </c>
      <c r="V22" s="216">
        <v>0.86699999999999999</v>
      </c>
      <c r="W22" s="216">
        <v>0.56499999999999995</v>
      </c>
      <c r="X22" s="214">
        <v>0.64500000000000002</v>
      </c>
      <c r="Y22" s="223">
        <v>0.745</v>
      </c>
      <c r="Z22" s="224">
        <v>0.73899999999999999</v>
      </c>
      <c r="AA22" s="216">
        <v>0.76600000000000001</v>
      </c>
      <c r="AB22" s="216">
        <v>0.71399999999999997</v>
      </c>
      <c r="AC22" s="216">
        <v>0.89500000000000002</v>
      </c>
      <c r="AD22" s="216">
        <v>0.92200000000000004</v>
      </c>
      <c r="AE22" s="216">
        <v>0.7</v>
      </c>
      <c r="AF22" s="214">
        <v>0.71399999999999997</v>
      </c>
      <c r="AG22" s="223">
        <v>0.8</v>
      </c>
      <c r="AH22" s="224">
        <v>0.85</v>
      </c>
      <c r="AI22" s="216">
        <v>0.73699999999999999</v>
      </c>
      <c r="AJ22" s="216">
        <v>0.70599999999999996</v>
      </c>
      <c r="AK22" s="216">
        <v>0.78600000000000003</v>
      </c>
      <c r="AL22" s="216">
        <v>0.76500000000000001</v>
      </c>
      <c r="AM22" s="216">
        <v>0.85699999999999998</v>
      </c>
      <c r="AN22" s="214">
        <v>0.70499999999999996</v>
      </c>
      <c r="AO22" s="223">
        <v>0.76700000000000002</v>
      </c>
      <c r="AP22" s="224">
        <v>0.82099999999999995</v>
      </c>
      <c r="AQ22" s="216">
        <v>0.76800000000000002</v>
      </c>
      <c r="AR22" s="216">
        <v>0.76100000000000001</v>
      </c>
      <c r="AS22" s="216">
        <v>0.73299999999999998</v>
      </c>
      <c r="AT22" s="216">
        <v>0.78100000000000003</v>
      </c>
      <c r="AU22" s="216">
        <v>0.61099999999999999</v>
      </c>
      <c r="AV22" s="214">
        <v>0.75600000000000001</v>
      </c>
      <c r="AW22" s="223">
        <v>0.77200000000000002</v>
      </c>
    </row>
    <row r="23" spans="1:49" s="37" customFormat="1" x14ac:dyDescent="0.25">
      <c r="A23" s="244" t="s">
        <v>45</v>
      </c>
      <c r="B23" s="224">
        <v>0.91500000000000004</v>
      </c>
      <c r="C23" s="216">
        <v>0.84599999999999997</v>
      </c>
      <c r="D23" s="216">
        <v>0.79800000000000004</v>
      </c>
      <c r="E23" s="216">
        <v>0.73699999999999999</v>
      </c>
      <c r="F23" s="216">
        <v>0.88</v>
      </c>
      <c r="G23" s="216" t="e">
        <v>#N/A</v>
      </c>
      <c r="H23" s="215">
        <v>0.83099999999999996</v>
      </c>
      <c r="I23" s="221">
        <v>0.86299999999999999</v>
      </c>
      <c r="J23" s="224">
        <v>0.93200000000000005</v>
      </c>
      <c r="K23" s="216">
        <v>0.86199999999999999</v>
      </c>
      <c r="L23" s="216">
        <v>0.82199999999999995</v>
      </c>
      <c r="M23" s="216">
        <v>0.77800000000000002</v>
      </c>
      <c r="N23" s="216">
        <v>0.89500000000000002</v>
      </c>
      <c r="O23" s="216">
        <v>0.78600000000000003</v>
      </c>
      <c r="P23" s="215">
        <v>0.84799999999999998</v>
      </c>
      <c r="Q23" s="221">
        <v>0.879</v>
      </c>
      <c r="R23" s="224">
        <v>0.93500000000000005</v>
      </c>
      <c r="S23" s="216">
        <v>0.93200000000000005</v>
      </c>
      <c r="T23" s="216">
        <v>0.89600000000000002</v>
      </c>
      <c r="U23" s="216">
        <v>1</v>
      </c>
      <c r="V23" s="216">
        <v>0.86199999999999999</v>
      </c>
      <c r="W23" s="216">
        <v>0.87</v>
      </c>
      <c r="X23" s="215">
        <v>0.91700000000000004</v>
      </c>
      <c r="Y23" s="221">
        <v>0.93300000000000005</v>
      </c>
      <c r="Z23" s="224">
        <v>0.95499999999999996</v>
      </c>
      <c r="AA23" s="216">
        <v>0.94299999999999995</v>
      </c>
      <c r="AB23" s="216">
        <v>0.89100000000000001</v>
      </c>
      <c r="AC23" s="216">
        <v>1</v>
      </c>
      <c r="AD23" s="216">
        <v>0.92600000000000005</v>
      </c>
      <c r="AE23" s="216">
        <v>0.85</v>
      </c>
      <c r="AF23" s="215">
        <v>0.92400000000000004</v>
      </c>
      <c r="AG23" s="221">
        <v>0.95</v>
      </c>
      <c r="AH23" s="224">
        <v>0.95</v>
      </c>
      <c r="AI23" s="216">
        <v>0.94099999999999995</v>
      </c>
      <c r="AJ23" s="216">
        <v>0.94599999999999995</v>
      </c>
      <c r="AK23" s="216">
        <v>1</v>
      </c>
      <c r="AL23" s="216">
        <v>0.94099999999999995</v>
      </c>
      <c r="AM23" s="216">
        <v>0.92900000000000005</v>
      </c>
      <c r="AN23" s="215">
        <v>0.93799999999999994</v>
      </c>
      <c r="AO23" s="221">
        <v>0.94799999999999995</v>
      </c>
      <c r="AP23" s="224">
        <v>0.94099999999999995</v>
      </c>
      <c r="AQ23" s="216">
        <v>0.94499999999999995</v>
      </c>
      <c r="AR23" s="216">
        <v>0.95</v>
      </c>
      <c r="AS23" s="216">
        <v>0.8</v>
      </c>
      <c r="AT23" s="216">
        <v>0.93799999999999994</v>
      </c>
      <c r="AU23" s="216">
        <v>0.94399999999999995</v>
      </c>
      <c r="AV23" s="215">
        <v>0.93</v>
      </c>
      <c r="AW23" s="221">
        <v>0.94699999999999995</v>
      </c>
    </row>
    <row r="24" spans="1:49" s="37" customFormat="1" x14ac:dyDescent="0.25">
      <c r="A24" s="244" t="s">
        <v>40</v>
      </c>
      <c r="B24" s="224">
        <v>0.65600000000000003</v>
      </c>
      <c r="C24" s="216">
        <v>0.53600000000000003</v>
      </c>
      <c r="D24" s="216">
        <v>0.71899999999999997</v>
      </c>
      <c r="E24" s="216">
        <v>0.52600000000000002</v>
      </c>
      <c r="F24" s="216">
        <v>0.52</v>
      </c>
      <c r="G24" s="216" t="e">
        <v>#N/A</v>
      </c>
      <c r="H24" s="215">
        <v>0.61299999999999999</v>
      </c>
      <c r="I24" s="221">
        <v>0.52300000000000002</v>
      </c>
      <c r="J24" s="224">
        <v>0.626</v>
      </c>
      <c r="K24" s="216">
        <v>0.50800000000000001</v>
      </c>
      <c r="L24" s="216">
        <v>0.61</v>
      </c>
      <c r="M24" s="216">
        <v>0.5</v>
      </c>
      <c r="N24" s="216">
        <v>0.35099999999999998</v>
      </c>
      <c r="O24" s="216">
        <v>0.63</v>
      </c>
      <c r="P24" s="215">
        <v>0.58299999999999996</v>
      </c>
      <c r="Q24" s="221">
        <v>0.47899999999999998</v>
      </c>
      <c r="R24" s="224">
        <v>0.54300000000000004</v>
      </c>
      <c r="S24" s="216">
        <v>0.48899999999999999</v>
      </c>
      <c r="T24" s="216">
        <v>0.622</v>
      </c>
      <c r="U24" s="216">
        <v>0.52400000000000002</v>
      </c>
      <c r="V24" s="216">
        <v>0.20699999999999999</v>
      </c>
      <c r="W24" s="216">
        <v>0.69599999999999995</v>
      </c>
      <c r="X24" s="215">
        <v>0.54</v>
      </c>
      <c r="Y24" s="221">
        <v>0.48499999999999999</v>
      </c>
      <c r="Z24" s="224">
        <v>0.49299999999999999</v>
      </c>
      <c r="AA24" s="216">
        <v>0.432</v>
      </c>
      <c r="AB24" s="216">
        <v>0.56200000000000006</v>
      </c>
      <c r="AC24" s="216">
        <v>0.35</v>
      </c>
      <c r="AD24" s="216">
        <v>0.37</v>
      </c>
      <c r="AE24" s="216">
        <v>0.52400000000000002</v>
      </c>
      <c r="AF24" s="215">
        <v>0.48499999999999999</v>
      </c>
      <c r="AG24" s="221">
        <v>0.438</v>
      </c>
      <c r="AH24" s="224">
        <v>0.55600000000000005</v>
      </c>
      <c r="AI24" s="216">
        <v>0.48199999999999998</v>
      </c>
      <c r="AJ24" s="216">
        <v>0.63600000000000001</v>
      </c>
      <c r="AK24" s="216">
        <v>0.5</v>
      </c>
      <c r="AL24" s="216">
        <v>0.36399999999999999</v>
      </c>
      <c r="AM24" s="216">
        <v>0.69199999999999995</v>
      </c>
      <c r="AN24" s="215">
        <v>0.505</v>
      </c>
      <c r="AO24" s="221">
        <v>0.52900000000000003</v>
      </c>
      <c r="AP24" s="224">
        <v>0.58099999999999996</v>
      </c>
      <c r="AQ24" s="216">
        <v>0.46500000000000002</v>
      </c>
      <c r="AR24" s="216">
        <v>0.52500000000000002</v>
      </c>
      <c r="AS24" s="216">
        <v>0.6</v>
      </c>
      <c r="AT24" s="216">
        <v>0.30299999999999999</v>
      </c>
      <c r="AU24" s="216">
        <v>0.77800000000000002</v>
      </c>
      <c r="AV24" s="215">
        <v>0.50900000000000001</v>
      </c>
      <c r="AW24" s="221">
        <v>0.48</v>
      </c>
    </row>
    <row r="25" spans="1:49" s="37" customFormat="1" x14ac:dyDescent="0.25">
      <c r="A25" s="244" t="s">
        <v>41</v>
      </c>
      <c r="B25" s="224" t="e">
        <v>#N/A</v>
      </c>
      <c r="C25" s="216" t="e">
        <v>#N/A</v>
      </c>
      <c r="D25" s="216" t="e">
        <v>#N/A</v>
      </c>
      <c r="E25" s="216" t="e">
        <v>#N/A</v>
      </c>
      <c r="F25" s="216" t="e">
        <v>#N/A</v>
      </c>
      <c r="G25" s="216" t="e">
        <v>#N/A</v>
      </c>
      <c r="H25" s="216" t="e">
        <v>#N/A</v>
      </c>
      <c r="I25" s="225" t="e">
        <v>#N/A</v>
      </c>
      <c r="J25" s="224" t="e">
        <v>#N/A</v>
      </c>
      <c r="K25" s="216" t="e">
        <v>#N/A</v>
      </c>
      <c r="L25" s="216" t="e">
        <v>#N/A</v>
      </c>
      <c r="M25" s="216" t="e">
        <v>#N/A</v>
      </c>
      <c r="N25" s="216" t="e">
        <v>#N/A</v>
      </c>
      <c r="O25" s="216" t="e">
        <v>#N/A</v>
      </c>
      <c r="P25" s="216" t="e">
        <v>#N/A</v>
      </c>
      <c r="Q25" s="225" t="e">
        <v>#N/A</v>
      </c>
      <c r="R25" s="224" t="e">
        <v>#N/A</v>
      </c>
      <c r="S25" s="216" t="e">
        <v>#N/A</v>
      </c>
      <c r="T25" s="216" t="e">
        <v>#N/A</v>
      </c>
      <c r="U25" s="216" t="e">
        <v>#N/A</v>
      </c>
      <c r="V25" s="216" t="e">
        <v>#N/A</v>
      </c>
      <c r="W25" s="216" t="e">
        <v>#N/A</v>
      </c>
      <c r="X25" s="216" t="e">
        <v>#N/A</v>
      </c>
      <c r="Y25" s="225" t="e">
        <v>#N/A</v>
      </c>
      <c r="Z25" s="224" t="e">
        <v>#N/A</v>
      </c>
      <c r="AA25" s="216" t="e">
        <v>#N/A</v>
      </c>
      <c r="AB25" s="216" t="e">
        <v>#N/A</v>
      </c>
      <c r="AC25" s="216" t="e">
        <v>#N/A</v>
      </c>
      <c r="AD25" s="216" t="e">
        <v>#N/A</v>
      </c>
      <c r="AE25" s="216" t="e">
        <v>#N/A</v>
      </c>
      <c r="AF25" s="216" t="e">
        <v>#N/A</v>
      </c>
      <c r="AG25" s="225" t="e">
        <v>#N/A</v>
      </c>
      <c r="AH25" s="224" t="e">
        <v>#N/A</v>
      </c>
      <c r="AI25" s="216" t="e">
        <v>#N/A</v>
      </c>
      <c r="AJ25" s="216" t="e">
        <v>#N/A</v>
      </c>
      <c r="AK25" s="216" t="e">
        <v>#N/A</v>
      </c>
      <c r="AL25" s="216" t="e">
        <v>#N/A</v>
      </c>
      <c r="AM25" s="216" t="e">
        <v>#N/A</v>
      </c>
      <c r="AN25" s="216" t="e">
        <v>#N/A</v>
      </c>
      <c r="AO25" s="225" t="e">
        <v>#N/A</v>
      </c>
      <c r="AP25" s="224" t="e">
        <v>#N/A</v>
      </c>
      <c r="AQ25" s="216" t="e">
        <v>#N/A</v>
      </c>
      <c r="AR25" s="216" t="e">
        <v>#N/A</v>
      </c>
      <c r="AS25" s="216" t="e">
        <v>#N/A</v>
      </c>
      <c r="AT25" s="216" t="e">
        <v>#N/A</v>
      </c>
      <c r="AU25" s="216" t="e">
        <v>#N/A</v>
      </c>
      <c r="AV25" s="216" t="e">
        <v>#N/A</v>
      </c>
      <c r="AW25" s="225" t="e">
        <v>#N/A</v>
      </c>
    </row>
    <row r="26" spans="1:49" s="37" customFormat="1" x14ac:dyDescent="0.25">
      <c r="A26" s="244" t="s">
        <v>46</v>
      </c>
      <c r="B26" s="224">
        <v>0.59399999999999997</v>
      </c>
      <c r="C26" s="216">
        <v>0.67600000000000005</v>
      </c>
      <c r="D26" s="216">
        <v>0.56699999999999995</v>
      </c>
      <c r="E26" s="216">
        <v>0.68400000000000005</v>
      </c>
      <c r="F26" s="216">
        <v>0.6</v>
      </c>
      <c r="G26" s="216" t="e">
        <v>#N/A</v>
      </c>
      <c r="H26" s="215">
        <v>0.57799999999999996</v>
      </c>
      <c r="I26" s="221">
        <v>0.73099999999999998</v>
      </c>
      <c r="J26" s="224">
        <v>0.504</v>
      </c>
      <c r="K26" s="216">
        <v>0.64400000000000002</v>
      </c>
      <c r="L26" s="216">
        <v>0.495</v>
      </c>
      <c r="M26" s="216">
        <v>0.51900000000000002</v>
      </c>
      <c r="N26" s="216">
        <v>0.71099999999999997</v>
      </c>
      <c r="O26" s="216">
        <v>0.5</v>
      </c>
      <c r="P26" s="215">
        <v>0.52400000000000002</v>
      </c>
      <c r="Q26" s="221">
        <v>0.7</v>
      </c>
      <c r="R26" s="224">
        <v>0.46800000000000003</v>
      </c>
      <c r="S26" s="216">
        <v>0.48399999999999999</v>
      </c>
      <c r="T26" s="216">
        <v>0.36</v>
      </c>
      <c r="U26" s="216">
        <v>0.56499999999999995</v>
      </c>
      <c r="V26" s="216">
        <v>0.51700000000000002</v>
      </c>
      <c r="W26" s="216">
        <v>0.34799999999999998</v>
      </c>
      <c r="X26" s="215">
        <v>0.39500000000000002</v>
      </c>
      <c r="Y26" s="221">
        <v>0.54100000000000004</v>
      </c>
      <c r="Z26" s="224">
        <v>0.45900000000000002</v>
      </c>
      <c r="AA26" s="216">
        <v>0.48</v>
      </c>
      <c r="AB26" s="216">
        <v>0.434</v>
      </c>
      <c r="AC26" s="216">
        <v>0.36799999999999999</v>
      </c>
      <c r="AD26" s="216">
        <v>0.5</v>
      </c>
      <c r="AE26" s="216">
        <v>0.23499999999999999</v>
      </c>
      <c r="AF26" s="215">
        <v>0.41599999999999998</v>
      </c>
      <c r="AG26" s="221">
        <v>0.504</v>
      </c>
      <c r="AH26" s="224">
        <v>0.32</v>
      </c>
      <c r="AI26" s="216">
        <v>0.40400000000000003</v>
      </c>
      <c r="AJ26" s="216">
        <v>0.29799999999999999</v>
      </c>
      <c r="AK26" s="216">
        <v>0.39300000000000002</v>
      </c>
      <c r="AL26" s="216">
        <v>0.66700000000000004</v>
      </c>
      <c r="AM26" s="216">
        <v>0.214</v>
      </c>
      <c r="AN26" s="215">
        <v>0.32500000000000001</v>
      </c>
      <c r="AO26" s="221">
        <v>0.44400000000000001</v>
      </c>
      <c r="AP26" s="224">
        <v>0.35899999999999999</v>
      </c>
      <c r="AQ26" s="216">
        <v>0.36699999999999999</v>
      </c>
      <c r="AR26" s="216">
        <v>0.33800000000000002</v>
      </c>
      <c r="AS26" s="216">
        <v>0.28599999999999998</v>
      </c>
      <c r="AT26" s="216">
        <v>0.45500000000000002</v>
      </c>
      <c r="AU26" s="216">
        <v>0.58799999999999997</v>
      </c>
      <c r="AV26" s="215">
        <v>0.311</v>
      </c>
      <c r="AW26" s="221">
        <v>0.40699999999999997</v>
      </c>
    </row>
    <row r="27" spans="1:49" s="37" customFormat="1" x14ac:dyDescent="0.25">
      <c r="A27" s="244" t="s">
        <v>44</v>
      </c>
      <c r="B27" s="224">
        <v>0.73299999999999998</v>
      </c>
      <c r="C27" s="216">
        <v>0.68200000000000005</v>
      </c>
      <c r="D27" s="216">
        <v>0.58899999999999997</v>
      </c>
      <c r="E27" s="216">
        <v>0.57899999999999996</v>
      </c>
      <c r="F27" s="216">
        <v>0.76</v>
      </c>
      <c r="G27" s="216" t="e">
        <v>#N/A</v>
      </c>
      <c r="H27" s="214">
        <v>0.64300000000000002</v>
      </c>
      <c r="I27" s="223">
        <v>0.70499999999999996</v>
      </c>
      <c r="J27" s="224">
        <v>0.65</v>
      </c>
      <c r="K27" s="216">
        <v>0.66900000000000004</v>
      </c>
      <c r="L27" s="216">
        <v>0.57099999999999995</v>
      </c>
      <c r="M27" s="216">
        <v>0.66700000000000004</v>
      </c>
      <c r="N27" s="216">
        <v>0.76300000000000001</v>
      </c>
      <c r="O27" s="216">
        <v>0.57099999999999995</v>
      </c>
      <c r="P27" s="214">
        <v>0.60399999999999998</v>
      </c>
      <c r="Q27" s="223">
        <v>0.70199999999999996</v>
      </c>
      <c r="R27" s="224">
        <v>0.53200000000000003</v>
      </c>
      <c r="S27" s="216">
        <v>0.63100000000000001</v>
      </c>
      <c r="T27" s="216">
        <v>0.45900000000000002</v>
      </c>
      <c r="U27" s="216">
        <v>0.72699999999999998</v>
      </c>
      <c r="V27" s="216">
        <v>0.8</v>
      </c>
      <c r="W27" s="216">
        <v>0.435</v>
      </c>
      <c r="X27" s="214">
        <v>0.57299999999999995</v>
      </c>
      <c r="Y27" s="223">
        <v>0.63200000000000001</v>
      </c>
      <c r="Z27" s="224">
        <v>0.54500000000000004</v>
      </c>
      <c r="AA27" s="216">
        <v>0.628</v>
      </c>
      <c r="AB27" s="216">
        <v>0.55600000000000005</v>
      </c>
      <c r="AC27" s="216">
        <v>0.73699999999999999</v>
      </c>
      <c r="AD27" s="216">
        <v>0.84599999999999997</v>
      </c>
      <c r="AE27" s="216">
        <v>0.57899999999999996</v>
      </c>
      <c r="AF27" s="214">
        <v>0.58799999999999997</v>
      </c>
      <c r="AG27" s="223">
        <v>0.63300000000000001</v>
      </c>
      <c r="AH27" s="224">
        <v>0.56999999999999995</v>
      </c>
      <c r="AI27" s="216">
        <v>0.57699999999999996</v>
      </c>
      <c r="AJ27" s="216">
        <v>0.45100000000000001</v>
      </c>
      <c r="AK27" s="216">
        <v>0.60699999999999998</v>
      </c>
      <c r="AL27" s="216">
        <v>0.73499999999999999</v>
      </c>
      <c r="AM27" s="216">
        <v>0.46200000000000002</v>
      </c>
      <c r="AN27" s="214">
        <v>0.56699999999999995</v>
      </c>
      <c r="AO27" s="223">
        <v>0.54300000000000004</v>
      </c>
      <c r="AP27" s="224">
        <v>0.57499999999999996</v>
      </c>
      <c r="AQ27" s="216">
        <v>0.58599999999999997</v>
      </c>
      <c r="AR27" s="216">
        <v>0.53400000000000003</v>
      </c>
      <c r="AS27" s="216">
        <v>0.4</v>
      </c>
      <c r="AT27" s="216">
        <v>0.72699999999999998</v>
      </c>
      <c r="AU27" s="216">
        <v>0.52900000000000003</v>
      </c>
      <c r="AV27" s="214">
        <v>0.56100000000000005</v>
      </c>
      <c r="AW27" s="223">
        <v>0.56799999999999995</v>
      </c>
    </row>
    <row r="28" spans="1:49" s="37" customFormat="1" x14ac:dyDescent="0.25">
      <c r="A28" s="244" t="s">
        <v>45</v>
      </c>
      <c r="B28" s="224">
        <v>0.89800000000000002</v>
      </c>
      <c r="C28" s="216">
        <v>0.91600000000000004</v>
      </c>
      <c r="D28" s="216">
        <v>0.85</v>
      </c>
      <c r="E28" s="216">
        <v>0.94699999999999995</v>
      </c>
      <c r="F28" s="216">
        <v>0.96</v>
      </c>
      <c r="G28" s="216" t="e">
        <v>#N/A</v>
      </c>
      <c r="H28" s="215">
        <v>0.88900000000000001</v>
      </c>
      <c r="I28" s="221">
        <v>0.92600000000000005</v>
      </c>
      <c r="J28" s="224">
        <v>0.89</v>
      </c>
      <c r="K28" s="216">
        <v>0.91900000000000004</v>
      </c>
      <c r="L28" s="216">
        <v>0.86099999999999999</v>
      </c>
      <c r="M28" s="216">
        <v>0.85199999999999998</v>
      </c>
      <c r="N28" s="216">
        <v>0.97399999999999998</v>
      </c>
      <c r="O28" s="216">
        <v>0.78600000000000003</v>
      </c>
      <c r="P28" s="215">
        <v>0.89400000000000002</v>
      </c>
      <c r="Q28" s="221">
        <v>0.92800000000000005</v>
      </c>
      <c r="R28" s="224">
        <v>0.92100000000000004</v>
      </c>
      <c r="S28" s="216">
        <v>0.92800000000000005</v>
      </c>
      <c r="T28" s="216">
        <v>0.85599999999999998</v>
      </c>
      <c r="U28" s="216">
        <v>0.90900000000000003</v>
      </c>
      <c r="V28" s="216">
        <v>0.9</v>
      </c>
      <c r="W28" s="216">
        <v>0.78300000000000003</v>
      </c>
      <c r="X28" s="215">
        <v>0.91300000000000003</v>
      </c>
      <c r="Y28" s="221">
        <v>0.91600000000000004</v>
      </c>
      <c r="Z28" s="224">
        <v>0.92500000000000004</v>
      </c>
      <c r="AA28" s="216">
        <v>0.91500000000000004</v>
      </c>
      <c r="AB28" s="216">
        <v>0.876</v>
      </c>
      <c r="AC28" s="216">
        <v>1</v>
      </c>
      <c r="AD28" s="216">
        <v>0.96299999999999997</v>
      </c>
      <c r="AE28" s="216">
        <v>0.8</v>
      </c>
      <c r="AF28" s="215">
        <v>0.89500000000000002</v>
      </c>
      <c r="AG28" s="221">
        <v>0.92200000000000004</v>
      </c>
      <c r="AH28" s="224">
        <v>0.83199999999999996</v>
      </c>
      <c r="AI28" s="216">
        <v>0.89100000000000001</v>
      </c>
      <c r="AJ28" s="216">
        <v>0.83299999999999996</v>
      </c>
      <c r="AK28" s="216">
        <v>0.92600000000000005</v>
      </c>
      <c r="AL28" s="216">
        <v>1</v>
      </c>
      <c r="AM28" s="216">
        <v>0.78600000000000003</v>
      </c>
      <c r="AN28" s="215">
        <v>0.871</v>
      </c>
      <c r="AO28" s="221">
        <v>0.88800000000000001</v>
      </c>
      <c r="AP28" s="224">
        <v>0.84499999999999997</v>
      </c>
      <c r="AQ28" s="216">
        <v>0.86299999999999999</v>
      </c>
      <c r="AR28" s="216">
        <v>0.85499999999999998</v>
      </c>
      <c r="AS28" s="216">
        <v>0.73299999999999998</v>
      </c>
      <c r="AT28" s="216">
        <v>1</v>
      </c>
      <c r="AU28" s="216">
        <v>0.83299999999999996</v>
      </c>
      <c r="AV28" s="215">
        <v>0.84699999999999998</v>
      </c>
      <c r="AW28" s="221">
        <v>0.86599999999999999</v>
      </c>
    </row>
    <row r="29" spans="1:49" s="37" customFormat="1" x14ac:dyDescent="0.25">
      <c r="A29" s="244" t="s">
        <v>40</v>
      </c>
      <c r="B29" s="224">
        <v>0.64800000000000002</v>
      </c>
      <c r="C29" s="216">
        <v>0.64600000000000002</v>
      </c>
      <c r="D29" s="216">
        <v>0.75</v>
      </c>
      <c r="E29" s="216">
        <v>0.78900000000000003</v>
      </c>
      <c r="F29" s="216">
        <v>0.6</v>
      </c>
      <c r="G29" s="216" t="e">
        <v>#N/A</v>
      </c>
      <c r="H29" s="215">
        <v>0.67200000000000004</v>
      </c>
      <c r="I29" s="221">
        <v>0.64700000000000002</v>
      </c>
      <c r="J29" s="224">
        <v>0.59899999999999998</v>
      </c>
      <c r="K29" s="216">
        <v>0.59299999999999997</v>
      </c>
      <c r="L29" s="216">
        <v>0.67600000000000005</v>
      </c>
      <c r="M29" s="216">
        <v>0.61499999999999999</v>
      </c>
      <c r="N29" s="216">
        <v>0.42099999999999999</v>
      </c>
      <c r="O29" s="216">
        <v>0.63</v>
      </c>
      <c r="P29" s="215">
        <v>0.61599999999999999</v>
      </c>
      <c r="Q29" s="221">
        <v>0.58899999999999997</v>
      </c>
      <c r="R29" s="224">
        <v>0.45700000000000002</v>
      </c>
      <c r="S29" s="216">
        <v>0.52800000000000002</v>
      </c>
      <c r="T29" s="216">
        <v>0.61899999999999999</v>
      </c>
      <c r="U29" s="216">
        <v>0.47599999999999998</v>
      </c>
      <c r="V29" s="216">
        <v>0.36699999999999999</v>
      </c>
      <c r="W29" s="216">
        <v>0.56499999999999995</v>
      </c>
      <c r="X29" s="215">
        <v>0.55800000000000005</v>
      </c>
      <c r="Y29" s="221">
        <v>0.51500000000000001</v>
      </c>
      <c r="Z29" s="224">
        <v>0.42899999999999999</v>
      </c>
      <c r="AA29" s="216">
        <v>0.443</v>
      </c>
      <c r="AB29" s="216">
        <v>0.45900000000000002</v>
      </c>
      <c r="AC29" s="216">
        <v>0.42099999999999999</v>
      </c>
      <c r="AD29" s="216">
        <v>0.33300000000000002</v>
      </c>
      <c r="AE29" s="216">
        <v>0.42899999999999999</v>
      </c>
      <c r="AF29" s="215">
        <v>0.49</v>
      </c>
      <c r="AG29" s="221">
        <v>0.40699999999999997</v>
      </c>
      <c r="AH29" s="224">
        <v>0.4</v>
      </c>
      <c r="AI29" s="216">
        <v>0.49099999999999999</v>
      </c>
      <c r="AJ29" s="216">
        <v>0.50800000000000001</v>
      </c>
      <c r="AK29" s="216">
        <v>0.46400000000000002</v>
      </c>
      <c r="AL29" s="216">
        <v>0.42399999999999999</v>
      </c>
      <c r="AM29" s="216">
        <v>0.46200000000000002</v>
      </c>
      <c r="AN29" s="215">
        <v>0.48799999999999999</v>
      </c>
      <c r="AO29" s="221">
        <v>0.48799999999999999</v>
      </c>
      <c r="AP29" s="224">
        <v>0.36799999999999999</v>
      </c>
      <c r="AQ29" s="216">
        <v>0.438</v>
      </c>
      <c r="AR29" s="216">
        <v>0.379</v>
      </c>
      <c r="AS29" s="216">
        <v>0.66700000000000004</v>
      </c>
      <c r="AT29" s="216">
        <v>0.33300000000000002</v>
      </c>
      <c r="AU29" s="216">
        <v>0.66700000000000004</v>
      </c>
      <c r="AV29" s="215">
        <v>0.44500000000000001</v>
      </c>
      <c r="AW29" s="221">
        <v>0.41499999999999998</v>
      </c>
    </row>
    <row r="30" spans="1:49" s="37" customFormat="1" x14ac:dyDescent="0.25">
      <c r="A30" s="244" t="s">
        <v>41</v>
      </c>
      <c r="B30" s="224" t="e">
        <v>#N/A</v>
      </c>
      <c r="C30" s="216" t="e">
        <v>#N/A</v>
      </c>
      <c r="D30" s="216" t="e">
        <v>#N/A</v>
      </c>
      <c r="E30" s="216" t="e">
        <v>#N/A</v>
      </c>
      <c r="F30" s="216" t="e">
        <v>#N/A</v>
      </c>
      <c r="G30" s="216" t="e">
        <v>#N/A</v>
      </c>
      <c r="H30" s="216" t="e">
        <v>#N/A</v>
      </c>
      <c r="I30" s="225" t="e">
        <v>#N/A</v>
      </c>
      <c r="J30" s="224" t="e">
        <v>#N/A</v>
      </c>
      <c r="K30" s="216" t="e">
        <v>#N/A</v>
      </c>
      <c r="L30" s="216" t="e">
        <v>#N/A</v>
      </c>
      <c r="M30" s="216" t="e">
        <v>#N/A</v>
      </c>
      <c r="N30" s="216" t="e">
        <v>#N/A</v>
      </c>
      <c r="O30" s="216" t="e">
        <v>#N/A</v>
      </c>
      <c r="P30" s="216" t="e">
        <v>#N/A</v>
      </c>
      <c r="Q30" s="225" t="e">
        <v>#N/A</v>
      </c>
      <c r="R30" s="224" t="e">
        <v>#N/A</v>
      </c>
      <c r="S30" s="216" t="e">
        <v>#N/A</v>
      </c>
      <c r="T30" s="216" t="e">
        <v>#N/A</v>
      </c>
      <c r="U30" s="216" t="e">
        <v>#N/A</v>
      </c>
      <c r="V30" s="216" t="e">
        <v>#N/A</v>
      </c>
      <c r="W30" s="216" t="e">
        <v>#N/A</v>
      </c>
      <c r="X30" s="216" t="e">
        <v>#N/A</v>
      </c>
      <c r="Y30" s="225" t="e">
        <v>#N/A</v>
      </c>
      <c r="Z30" s="224" t="e">
        <v>#N/A</v>
      </c>
      <c r="AA30" s="216" t="e">
        <v>#N/A</v>
      </c>
      <c r="AB30" s="216" t="e">
        <v>#N/A</v>
      </c>
      <c r="AC30" s="216" t="e">
        <v>#N/A</v>
      </c>
      <c r="AD30" s="216" t="e">
        <v>#N/A</v>
      </c>
      <c r="AE30" s="216" t="e">
        <v>#N/A</v>
      </c>
      <c r="AF30" s="216" t="e">
        <v>#N/A</v>
      </c>
      <c r="AG30" s="225" t="e">
        <v>#N/A</v>
      </c>
      <c r="AH30" s="224" t="e">
        <v>#N/A</v>
      </c>
      <c r="AI30" s="216" t="e">
        <v>#N/A</v>
      </c>
      <c r="AJ30" s="216" t="e">
        <v>#N/A</v>
      </c>
      <c r="AK30" s="216" t="e">
        <v>#N/A</v>
      </c>
      <c r="AL30" s="216" t="e">
        <v>#N/A</v>
      </c>
      <c r="AM30" s="216" t="e">
        <v>#N/A</v>
      </c>
      <c r="AN30" s="216" t="e">
        <v>#N/A</v>
      </c>
      <c r="AO30" s="225" t="e">
        <v>#N/A</v>
      </c>
      <c r="AP30" s="224" t="e">
        <v>#N/A</v>
      </c>
      <c r="AQ30" s="216" t="e">
        <v>#N/A</v>
      </c>
      <c r="AR30" s="216" t="e">
        <v>#N/A</v>
      </c>
      <c r="AS30" s="216" t="e">
        <v>#N/A</v>
      </c>
      <c r="AT30" s="216" t="e">
        <v>#N/A</v>
      </c>
      <c r="AU30" s="216" t="e">
        <v>#N/A</v>
      </c>
      <c r="AV30" s="216" t="e">
        <v>#N/A</v>
      </c>
      <c r="AW30" s="225" t="e">
        <v>#N/A</v>
      </c>
    </row>
    <row r="31" spans="1:49" s="37" customFormat="1" x14ac:dyDescent="0.25">
      <c r="A31" s="244" t="s">
        <v>46</v>
      </c>
      <c r="B31" s="224">
        <v>0.77300000000000002</v>
      </c>
      <c r="C31" s="216">
        <v>0.88300000000000001</v>
      </c>
      <c r="D31" s="216">
        <v>0.79300000000000004</v>
      </c>
      <c r="E31" s="216">
        <v>0.89500000000000002</v>
      </c>
      <c r="F31" s="216">
        <v>0.84</v>
      </c>
      <c r="G31" s="216" t="e">
        <v>#N/A</v>
      </c>
      <c r="H31" s="215">
        <v>0.82</v>
      </c>
      <c r="I31" s="221">
        <v>0.89900000000000002</v>
      </c>
      <c r="J31" s="224">
        <v>0.71399999999999997</v>
      </c>
      <c r="K31" s="216">
        <v>0.86099999999999999</v>
      </c>
      <c r="L31" s="216">
        <v>0.79500000000000004</v>
      </c>
      <c r="M31" s="216">
        <v>0.70399999999999996</v>
      </c>
      <c r="N31" s="216">
        <v>0.92100000000000004</v>
      </c>
      <c r="O31" s="216">
        <v>0.78600000000000003</v>
      </c>
      <c r="P31" s="215">
        <v>0.80500000000000005</v>
      </c>
      <c r="Q31" s="221">
        <v>0.88300000000000001</v>
      </c>
      <c r="R31" s="224">
        <v>0.78800000000000003</v>
      </c>
      <c r="S31" s="216">
        <v>0.85599999999999998</v>
      </c>
      <c r="T31" s="216">
        <v>0.73099999999999998</v>
      </c>
      <c r="U31" s="216">
        <v>0.87</v>
      </c>
      <c r="V31" s="216">
        <v>0.79300000000000004</v>
      </c>
      <c r="W31" s="216">
        <v>0.59099999999999997</v>
      </c>
      <c r="X31" s="215">
        <v>0.79</v>
      </c>
      <c r="Y31" s="221">
        <v>0.877</v>
      </c>
      <c r="Z31" s="224">
        <v>0.75800000000000001</v>
      </c>
      <c r="AA31" s="216">
        <v>0.86299999999999999</v>
      </c>
      <c r="AB31" s="216">
        <v>0.78800000000000003</v>
      </c>
      <c r="AC31" s="216">
        <v>0.63200000000000001</v>
      </c>
      <c r="AD31" s="216">
        <v>0.88500000000000001</v>
      </c>
      <c r="AE31" s="216">
        <v>0.82399999999999995</v>
      </c>
      <c r="AF31" s="215">
        <v>0.82799999999999996</v>
      </c>
      <c r="AG31" s="221">
        <v>0.85799999999999998</v>
      </c>
      <c r="AH31" s="224">
        <v>0.59</v>
      </c>
      <c r="AI31" s="216">
        <v>0.84</v>
      </c>
      <c r="AJ31" s="216">
        <v>0.81399999999999995</v>
      </c>
      <c r="AK31" s="216">
        <v>0.82099999999999995</v>
      </c>
      <c r="AL31" s="216">
        <v>0.82399999999999995</v>
      </c>
      <c r="AM31" s="216">
        <v>0.71399999999999997</v>
      </c>
      <c r="AN31" s="215">
        <v>0.77</v>
      </c>
      <c r="AO31" s="221">
        <v>0.86899999999999999</v>
      </c>
      <c r="AP31" s="224">
        <v>0.65700000000000003</v>
      </c>
      <c r="AQ31" s="216">
        <v>0.80500000000000005</v>
      </c>
      <c r="AR31" s="216">
        <v>0.752</v>
      </c>
      <c r="AS31" s="216">
        <v>0.8</v>
      </c>
      <c r="AT31" s="216">
        <v>0.81799999999999995</v>
      </c>
      <c r="AU31" s="216">
        <v>0.83299999999999996</v>
      </c>
      <c r="AV31" s="215">
        <v>0.75600000000000001</v>
      </c>
      <c r="AW31" s="221">
        <v>0.81299999999999994</v>
      </c>
    </row>
    <row r="32" spans="1:49" s="37" customFormat="1" x14ac:dyDescent="0.25">
      <c r="A32" s="244" t="s">
        <v>44</v>
      </c>
      <c r="B32" s="224">
        <v>0.78600000000000003</v>
      </c>
      <c r="C32" s="216">
        <v>0.70799999999999996</v>
      </c>
      <c r="D32" s="216">
        <v>0.64400000000000002</v>
      </c>
      <c r="E32" s="216">
        <v>0.63200000000000001</v>
      </c>
      <c r="F32" s="216">
        <v>0.72</v>
      </c>
      <c r="G32" s="216" t="e">
        <v>#N/A</v>
      </c>
      <c r="H32" s="214">
        <v>0.70699999999999996</v>
      </c>
      <c r="I32" s="223">
        <v>0.71499999999999997</v>
      </c>
      <c r="J32" s="224">
        <v>0.77500000000000002</v>
      </c>
      <c r="K32" s="216">
        <v>0.71199999999999997</v>
      </c>
      <c r="L32" s="216">
        <v>0.69</v>
      </c>
      <c r="M32" s="216">
        <v>0.70399999999999996</v>
      </c>
      <c r="N32" s="216">
        <v>0.89500000000000002</v>
      </c>
      <c r="O32" s="216">
        <v>0.78600000000000003</v>
      </c>
      <c r="P32" s="214">
        <v>0.7</v>
      </c>
      <c r="Q32" s="223">
        <v>0.73799999999999999</v>
      </c>
      <c r="R32" s="224">
        <v>0.753</v>
      </c>
      <c r="S32" s="216">
        <v>0.73799999999999999</v>
      </c>
      <c r="T32" s="216">
        <v>0.64800000000000002</v>
      </c>
      <c r="U32" s="216">
        <v>0.78300000000000003</v>
      </c>
      <c r="V32" s="216">
        <v>0.96699999999999997</v>
      </c>
      <c r="W32" s="216">
        <v>0.60899999999999999</v>
      </c>
      <c r="X32" s="214">
        <v>0.72099999999999997</v>
      </c>
      <c r="Y32" s="223">
        <v>0.73599999999999999</v>
      </c>
      <c r="Z32" s="224">
        <v>0.76900000000000002</v>
      </c>
      <c r="AA32" s="216">
        <v>0.77800000000000002</v>
      </c>
      <c r="AB32" s="216">
        <v>0.78900000000000003</v>
      </c>
      <c r="AC32" s="216">
        <v>0.84199999999999997</v>
      </c>
      <c r="AD32" s="216">
        <v>1</v>
      </c>
      <c r="AE32" s="216">
        <v>0.8</v>
      </c>
      <c r="AF32" s="214">
        <v>0.77100000000000002</v>
      </c>
      <c r="AG32" s="223">
        <v>0.78500000000000003</v>
      </c>
      <c r="AH32" s="224">
        <v>0.88</v>
      </c>
      <c r="AI32" s="216">
        <v>0.78800000000000003</v>
      </c>
      <c r="AJ32" s="216">
        <v>0.80300000000000005</v>
      </c>
      <c r="AK32" s="216">
        <v>0.85699999999999998</v>
      </c>
      <c r="AL32" s="216">
        <v>0.85299999999999998</v>
      </c>
      <c r="AM32" s="216">
        <v>0.85699999999999998</v>
      </c>
      <c r="AN32" s="214">
        <v>0.77700000000000002</v>
      </c>
      <c r="AO32" s="223">
        <v>0.82</v>
      </c>
      <c r="AP32" s="224">
        <v>0.90500000000000003</v>
      </c>
      <c r="AQ32" s="216">
        <v>0.80700000000000005</v>
      </c>
      <c r="AR32" s="216">
        <v>0.82499999999999996</v>
      </c>
      <c r="AS32" s="216">
        <v>0.6</v>
      </c>
      <c r="AT32" s="216">
        <v>0.84799999999999998</v>
      </c>
      <c r="AU32" s="216">
        <v>0.61099999999999999</v>
      </c>
      <c r="AV32" s="214">
        <v>0.79100000000000004</v>
      </c>
      <c r="AW32" s="223">
        <v>0.84099999999999997</v>
      </c>
    </row>
    <row r="33" spans="1:49" s="37" customFormat="1" x14ac:dyDescent="0.25">
      <c r="A33" s="244" t="s">
        <v>45</v>
      </c>
      <c r="B33" s="224">
        <v>0.95399999999999996</v>
      </c>
      <c r="C33" s="216">
        <v>0.93</v>
      </c>
      <c r="D33" s="216">
        <v>0.89100000000000001</v>
      </c>
      <c r="E33" s="216">
        <v>0.89500000000000002</v>
      </c>
      <c r="F33" s="216">
        <v>1</v>
      </c>
      <c r="G33" s="216" t="e">
        <v>#N/A</v>
      </c>
      <c r="H33" s="215">
        <v>0.91600000000000004</v>
      </c>
      <c r="I33" s="221">
        <v>0.93700000000000006</v>
      </c>
      <c r="J33" s="224">
        <v>0.94099999999999995</v>
      </c>
      <c r="K33" s="216">
        <v>0.93100000000000005</v>
      </c>
      <c r="L33" s="216">
        <v>0.91900000000000004</v>
      </c>
      <c r="M33" s="216">
        <v>0.85199999999999998</v>
      </c>
      <c r="N33" s="216">
        <v>0.97399999999999998</v>
      </c>
      <c r="O33" s="216">
        <v>0.82099999999999995</v>
      </c>
      <c r="P33" s="215">
        <v>0.91700000000000004</v>
      </c>
      <c r="Q33" s="221">
        <v>0.94699999999999995</v>
      </c>
      <c r="R33" s="224">
        <v>0.98699999999999999</v>
      </c>
      <c r="S33" s="216">
        <v>0.95299999999999996</v>
      </c>
      <c r="T33" s="216">
        <v>0.89200000000000002</v>
      </c>
      <c r="U33" s="216">
        <v>0.95499999999999996</v>
      </c>
      <c r="V33" s="216">
        <v>0.86699999999999999</v>
      </c>
      <c r="W33" s="216">
        <v>0.87</v>
      </c>
      <c r="X33" s="215">
        <v>0.95199999999999996</v>
      </c>
      <c r="Y33" s="221">
        <v>0.93600000000000005</v>
      </c>
      <c r="Z33" s="224">
        <v>0.94</v>
      </c>
      <c r="AA33" s="216">
        <v>0.96599999999999997</v>
      </c>
      <c r="AB33" s="216">
        <v>0.94299999999999995</v>
      </c>
      <c r="AC33" s="216">
        <v>1</v>
      </c>
      <c r="AD33" s="216">
        <v>1</v>
      </c>
      <c r="AE33" s="216">
        <v>0.9</v>
      </c>
      <c r="AF33" s="215">
        <v>0.96</v>
      </c>
      <c r="AG33" s="221">
        <v>0.96</v>
      </c>
      <c r="AH33" s="224">
        <v>0.95</v>
      </c>
      <c r="AI33" s="216">
        <v>0.98</v>
      </c>
      <c r="AJ33" s="216">
        <v>0.95399999999999996</v>
      </c>
      <c r="AK33" s="216">
        <v>1</v>
      </c>
      <c r="AL33" s="216">
        <v>1</v>
      </c>
      <c r="AM33" s="216">
        <v>1</v>
      </c>
      <c r="AN33" s="215">
        <v>0.97399999999999998</v>
      </c>
      <c r="AO33" s="221">
        <v>0.97599999999999998</v>
      </c>
      <c r="AP33" s="224">
        <v>0.94199999999999995</v>
      </c>
      <c r="AQ33" s="216">
        <v>0.97</v>
      </c>
      <c r="AR33" s="216">
        <v>0.98199999999999998</v>
      </c>
      <c r="AS33" s="216">
        <v>0.86699999999999999</v>
      </c>
      <c r="AT33" s="216">
        <v>0.97</v>
      </c>
      <c r="AU33" s="216">
        <v>0.94099999999999995</v>
      </c>
      <c r="AV33" s="215">
        <v>0.96099999999999997</v>
      </c>
      <c r="AW33" s="221">
        <v>0.97299999999999998</v>
      </c>
    </row>
    <row r="34" spans="1:49" s="37" customFormat="1" x14ac:dyDescent="0.25">
      <c r="A34" s="244" t="s">
        <v>47</v>
      </c>
      <c r="B34" s="224" t="e">
        <v>#N/A</v>
      </c>
      <c r="C34" s="216" t="e">
        <v>#N/A</v>
      </c>
      <c r="D34" s="216" t="e">
        <v>#N/A</v>
      </c>
      <c r="E34" s="216" t="e">
        <v>#N/A</v>
      </c>
      <c r="F34" s="216" t="e">
        <v>#N/A</v>
      </c>
      <c r="G34" s="216" t="e">
        <v>#N/A</v>
      </c>
      <c r="H34" s="214" t="e">
        <v>#N/A</v>
      </c>
      <c r="I34" s="223" t="e">
        <v>#N/A</v>
      </c>
      <c r="J34" s="224" t="e">
        <v>#N/A</v>
      </c>
      <c r="K34" s="216" t="e">
        <v>#N/A</v>
      </c>
      <c r="L34" s="216" t="e">
        <v>#N/A</v>
      </c>
      <c r="M34" s="216" t="e">
        <v>#N/A</v>
      </c>
      <c r="N34" s="216" t="e">
        <v>#N/A</v>
      </c>
      <c r="O34" s="216" t="e">
        <v>#N/A</v>
      </c>
      <c r="P34" s="214" t="e">
        <v>#N/A</v>
      </c>
      <c r="Q34" s="223" t="e">
        <v>#N/A</v>
      </c>
      <c r="R34" s="224">
        <v>0.71299999999999997</v>
      </c>
      <c r="S34" s="216">
        <v>0.80100000000000005</v>
      </c>
      <c r="T34" s="216">
        <v>0.72299999999999998</v>
      </c>
      <c r="U34" s="216">
        <v>0.72699999999999998</v>
      </c>
      <c r="V34" s="216">
        <v>0.72399999999999998</v>
      </c>
      <c r="W34" s="216">
        <v>0.60899999999999999</v>
      </c>
      <c r="X34" s="214">
        <v>0.73499999999999999</v>
      </c>
      <c r="Y34" s="223">
        <v>0.82299999999999995</v>
      </c>
      <c r="Z34" s="224">
        <v>0.72</v>
      </c>
      <c r="AA34" s="216">
        <v>0.79100000000000004</v>
      </c>
      <c r="AB34" s="216">
        <v>0.75</v>
      </c>
      <c r="AC34" s="216">
        <v>0.57899999999999996</v>
      </c>
      <c r="AD34" s="216">
        <v>0.61499999999999999</v>
      </c>
      <c r="AE34" s="216">
        <v>0.82399999999999995</v>
      </c>
      <c r="AF34" s="214">
        <v>0.73699999999999999</v>
      </c>
      <c r="AG34" s="223">
        <v>0.81899999999999995</v>
      </c>
      <c r="AH34" s="224">
        <v>0.60599999999999998</v>
      </c>
      <c r="AI34" s="216">
        <v>0.76700000000000002</v>
      </c>
      <c r="AJ34" s="216">
        <v>0.70799999999999996</v>
      </c>
      <c r="AK34" s="216">
        <v>0.71399999999999997</v>
      </c>
      <c r="AL34" s="216">
        <v>0.76500000000000001</v>
      </c>
      <c r="AM34" s="216">
        <v>78.599999999999994</v>
      </c>
      <c r="AN34" s="214">
        <v>0.69199999999999995</v>
      </c>
      <c r="AO34" s="223">
        <v>0.79900000000000004</v>
      </c>
      <c r="AP34" s="224">
        <v>0.64400000000000002</v>
      </c>
      <c r="AQ34" s="216">
        <v>0.78400000000000003</v>
      </c>
      <c r="AR34" s="216">
        <v>0.72399999999999998</v>
      </c>
      <c r="AS34" s="216">
        <v>0.86699999999999999</v>
      </c>
      <c r="AT34" s="216">
        <v>0.68799999999999994</v>
      </c>
      <c r="AU34" s="216">
        <v>0.83299999999999996</v>
      </c>
      <c r="AV34" s="214">
        <v>0.71799999999999997</v>
      </c>
      <c r="AW34" s="223">
        <v>0.80600000000000005</v>
      </c>
    </row>
    <row r="35" spans="1:49" s="37" customFormat="1" x14ac:dyDescent="0.25">
      <c r="A35" s="244" t="s">
        <v>44</v>
      </c>
      <c r="B35" s="224" t="e">
        <v>#N/A</v>
      </c>
      <c r="C35" s="216" t="e">
        <v>#N/A</v>
      </c>
      <c r="D35" s="216" t="e">
        <v>#N/A</v>
      </c>
      <c r="E35" s="216" t="e">
        <v>#N/A</v>
      </c>
      <c r="F35" s="216" t="e">
        <v>#N/A</v>
      </c>
      <c r="G35" s="216" t="e">
        <v>#N/A</v>
      </c>
      <c r="H35" s="214" t="e">
        <v>#N/A</v>
      </c>
      <c r="I35" s="223" t="e">
        <v>#N/A</v>
      </c>
      <c r="J35" s="224" t="e">
        <v>#N/A</v>
      </c>
      <c r="K35" s="216" t="e">
        <v>#N/A</v>
      </c>
      <c r="L35" s="216" t="e">
        <v>#N/A</v>
      </c>
      <c r="M35" s="216" t="e">
        <v>#N/A</v>
      </c>
      <c r="N35" s="216" t="e">
        <v>#N/A</v>
      </c>
      <c r="O35" s="216" t="e">
        <v>#N/A</v>
      </c>
      <c r="P35" s="214" t="e">
        <v>#N/A</v>
      </c>
      <c r="Q35" s="223" t="e">
        <v>#N/A</v>
      </c>
      <c r="R35" s="224">
        <v>0.78200000000000003</v>
      </c>
      <c r="S35" s="216">
        <v>0.81899999999999995</v>
      </c>
      <c r="T35" s="216">
        <v>0.69699999999999995</v>
      </c>
      <c r="U35" s="216">
        <v>0.82599999999999996</v>
      </c>
      <c r="V35" s="216">
        <v>0.93300000000000005</v>
      </c>
      <c r="W35" s="216">
        <v>0.54500000000000004</v>
      </c>
      <c r="X35" s="214">
        <v>0.77200000000000002</v>
      </c>
      <c r="Y35" s="223">
        <v>0.82599999999999996</v>
      </c>
      <c r="Z35" s="224">
        <v>0.754</v>
      </c>
      <c r="AA35" s="216">
        <v>0.81599999999999995</v>
      </c>
      <c r="AB35" s="216">
        <v>0.81399999999999995</v>
      </c>
      <c r="AC35" s="216">
        <v>0.89500000000000002</v>
      </c>
      <c r="AD35" s="216">
        <v>0.96199999999999997</v>
      </c>
      <c r="AE35" s="216">
        <v>0.75</v>
      </c>
      <c r="AF35" s="214">
        <v>0.77700000000000002</v>
      </c>
      <c r="AG35" s="223">
        <v>0.84099999999999997</v>
      </c>
      <c r="AH35" s="224">
        <v>0.85</v>
      </c>
      <c r="AI35" s="216">
        <v>0.82299999999999995</v>
      </c>
      <c r="AJ35" s="216">
        <v>0.82099999999999995</v>
      </c>
      <c r="AK35" s="216">
        <v>0.75</v>
      </c>
      <c r="AL35" s="216">
        <v>0.82399999999999995</v>
      </c>
      <c r="AM35" s="216">
        <v>0.85699999999999998</v>
      </c>
      <c r="AN35" s="214">
        <v>0.80300000000000005</v>
      </c>
      <c r="AO35" s="223">
        <v>0.83499999999999996</v>
      </c>
      <c r="AP35" s="224">
        <v>0.88700000000000001</v>
      </c>
      <c r="AQ35" s="216">
        <v>0.86399999999999999</v>
      </c>
      <c r="AR35" s="216">
        <v>0.81599999999999995</v>
      </c>
      <c r="AS35" s="216">
        <v>0.86699999999999999</v>
      </c>
      <c r="AT35" s="216">
        <v>0.90900000000000003</v>
      </c>
      <c r="AU35" s="216">
        <v>0.72199999999999998</v>
      </c>
      <c r="AV35" s="214">
        <v>0.85399999999999998</v>
      </c>
      <c r="AW35" s="223">
        <v>0.86599999999999999</v>
      </c>
    </row>
    <row r="36" spans="1:49" s="84" customFormat="1" ht="15.75" thickBot="1" x14ac:dyDescent="0.3">
      <c r="A36" s="245" t="s">
        <v>45</v>
      </c>
      <c r="B36" s="228" t="e">
        <v>#N/A</v>
      </c>
      <c r="C36" s="229" t="e">
        <v>#N/A</v>
      </c>
      <c r="D36" s="229" t="e">
        <v>#N/A</v>
      </c>
      <c r="E36" s="229" t="e">
        <v>#N/A</v>
      </c>
      <c r="F36" s="229" t="e">
        <v>#N/A</v>
      </c>
      <c r="G36" s="229" t="e">
        <v>#N/A</v>
      </c>
      <c r="H36" s="231" t="e">
        <v>#N/A</v>
      </c>
      <c r="I36" s="235" t="e">
        <v>#N/A</v>
      </c>
      <c r="J36" s="228" t="e">
        <v>#N/A</v>
      </c>
      <c r="K36" s="229" t="e">
        <v>#N/A</v>
      </c>
      <c r="L36" s="229" t="e">
        <v>#N/A</v>
      </c>
      <c r="M36" s="229" t="e">
        <v>#N/A</v>
      </c>
      <c r="N36" s="229" t="e">
        <v>#N/A</v>
      </c>
      <c r="O36" s="229" t="e">
        <v>#N/A</v>
      </c>
      <c r="P36" s="231" t="e">
        <v>#N/A</v>
      </c>
      <c r="Q36" s="235" t="e">
        <v>#N/A</v>
      </c>
      <c r="R36" s="228">
        <v>0.97399999999999998</v>
      </c>
      <c r="S36" s="229">
        <v>0.96799999999999997</v>
      </c>
      <c r="T36" s="229">
        <v>0.92300000000000004</v>
      </c>
      <c r="U36" s="229">
        <v>1</v>
      </c>
      <c r="V36" s="229">
        <v>0.9</v>
      </c>
      <c r="W36" s="229">
        <v>0.82599999999999996</v>
      </c>
      <c r="X36" s="231">
        <v>0.96099999999999997</v>
      </c>
      <c r="Y36" s="235">
        <v>0.95299999999999996</v>
      </c>
      <c r="Z36" s="228">
        <v>0.96099999999999997</v>
      </c>
      <c r="AA36" s="229">
        <v>0.96499999999999997</v>
      </c>
      <c r="AB36" s="229">
        <v>0.95299999999999996</v>
      </c>
      <c r="AC36" s="229">
        <v>1</v>
      </c>
      <c r="AD36" s="229">
        <v>1</v>
      </c>
      <c r="AE36" s="229">
        <v>0.89500000000000002</v>
      </c>
      <c r="AF36" s="231">
        <v>0.96199999999999997</v>
      </c>
      <c r="AG36" s="235">
        <v>0.96499999999999997</v>
      </c>
      <c r="AH36" s="228">
        <v>0.92900000000000005</v>
      </c>
      <c r="AI36" s="229">
        <v>0.97</v>
      </c>
      <c r="AJ36" s="229">
        <v>0.95799999999999996</v>
      </c>
      <c r="AK36" s="229">
        <v>0.92300000000000004</v>
      </c>
      <c r="AL36" s="229">
        <v>0.97099999999999997</v>
      </c>
      <c r="AM36" s="229">
        <v>1</v>
      </c>
      <c r="AN36" s="231">
        <v>0.96499999999999997</v>
      </c>
      <c r="AO36" s="235">
        <v>0.96099999999999997</v>
      </c>
      <c r="AP36" s="228">
        <v>0.92900000000000005</v>
      </c>
      <c r="AQ36" s="229">
        <v>0.96199999999999997</v>
      </c>
      <c r="AR36" s="229">
        <v>0.94</v>
      </c>
      <c r="AS36" s="229">
        <v>0.86699999999999999</v>
      </c>
      <c r="AT36" s="229">
        <v>1</v>
      </c>
      <c r="AU36" s="229">
        <v>0.94399999999999995</v>
      </c>
      <c r="AV36" s="231">
        <v>0.94099999999999995</v>
      </c>
      <c r="AW36" s="235">
        <v>0.97399999999999998</v>
      </c>
    </row>
    <row r="37" spans="1:49" s="147" customFormat="1" x14ac:dyDescent="0.25">
      <c r="A37" s="239" t="s">
        <v>84</v>
      </c>
      <c r="B37" s="251" t="e">
        <v>#N/A</v>
      </c>
      <c r="C37" s="252" t="e">
        <v>#N/A</v>
      </c>
      <c r="D37" s="252" t="e">
        <v>#N/A</v>
      </c>
      <c r="E37" s="252" t="e">
        <v>#N/A</v>
      </c>
      <c r="F37" s="252" t="e">
        <v>#N/A</v>
      </c>
      <c r="G37" s="252" t="e">
        <v>#N/A</v>
      </c>
      <c r="H37" s="253" t="e">
        <v>#N/A</v>
      </c>
      <c r="I37" s="254" t="e">
        <v>#N/A</v>
      </c>
      <c r="J37" s="251">
        <v>8.6999999999999994E-2</v>
      </c>
      <c r="K37" s="252">
        <v>4.8000000000000001E-2</v>
      </c>
      <c r="L37" s="252">
        <v>0.112</v>
      </c>
      <c r="M37" s="252">
        <v>7.6999999999999999E-2</v>
      </c>
      <c r="N37" s="252">
        <v>0.03</v>
      </c>
      <c r="O37" s="252">
        <v>0.217</v>
      </c>
      <c r="P37" s="253">
        <v>4.9000000000000002E-2</v>
      </c>
      <c r="Q37" s="254">
        <v>6.9000000000000006E-2</v>
      </c>
      <c r="R37" s="251">
        <v>2.8000000000000001E-2</v>
      </c>
      <c r="S37" s="252">
        <v>0.05</v>
      </c>
      <c r="T37" s="252">
        <v>8.1000000000000003E-2</v>
      </c>
      <c r="U37" s="252">
        <v>0.16700000000000001</v>
      </c>
      <c r="V37" s="252">
        <v>0.115</v>
      </c>
      <c r="W37" s="252">
        <v>0.17399999999999999</v>
      </c>
      <c r="X37" s="253">
        <v>4.1000000000000002E-2</v>
      </c>
      <c r="Y37" s="254">
        <v>8.1000000000000003E-2</v>
      </c>
      <c r="Z37" s="251">
        <v>0.10100000000000001</v>
      </c>
      <c r="AA37" s="252">
        <v>8.7999999999999995E-2</v>
      </c>
      <c r="AB37" s="252">
        <v>0.05</v>
      </c>
      <c r="AC37" s="252" t="e">
        <v>#N/A</v>
      </c>
      <c r="AD37" s="252">
        <v>0.13</v>
      </c>
      <c r="AE37" s="252" t="e">
        <v>#N/A</v>
      </c>
      <c r="AF37" s="253">
        <v>5.3999999999999999E-2</v>
      </c>
      <c r="AG37" s="254">
        <v>0.124</v>
      </c>
      <c r="AH37" s="251">
        <v>7.9000000000000001E-2</v>
      </c>
      <c r="AI37" s="252">
        <v>0.106</v>
      </c>
      <c r="AJ37" s="252">
        <v>0.13</v>
      </c>
      <c r="AK37" s="252">
        <v>16.7</v>
      </c>
      <c r="AL37" s="252">
        <v>3.5999999999999997E-2</v>
      </c>
      <c r="AM37" s="252" t="e">
        <v>#N/A</v>
      </c>
      <c r="AN37" s="253">
        <v>7.0000000000000007E-2</v>
      </c>
      <c r="AO37" s="254">
        <v>0.15</v>
      </c>
      <c r="AP37" s="251">
        <v>0.13500000000000001</v>
      </c>
      <c r="AQ37" s="252">
        <v>0.156</v>
      </c>
      <c r="AR37" s="252">
        <v>0.15</v>
      </c>
      <c r="AS37" s="252">
        <v>0.14299999999999999</v>
      </c>
      <c r="AT37" s="252">
        <v>3.6999999999999998E-2</v>
      </c>
      <c r="AU37" s="252" t="e">
        <v>#N/A</v>
      </c>
      <c r="AV37" s="253">
        <v>7.2999999999999995E-2</v>
      </c>
      <c r="AW37" s="254">
        <v>0.22600000000000001</v>
      </c>
    </row>
    <row r="38" spans="1:49" s="37" customFormat="1" x14ac:dyDescent="0.25">
      <c r="A38" s="244" t="s">
        <v>85</v>
      </c>
      <c r="B38" s="226">
        <v>0.42899999999999999</v>
      </c>
      <c r="C38" s="217">
        <v>0.32400000000000001</v>
      </c>
      <c r="D38" s="217">
        <v>0.495</v>
      </c>
      <c r="E38" s="217">
        <v>0.8</v>
      </c>
      <c r="F38" s="217" t="e">
        <v>#N/A</v>
      </c>
      <c r="G38" s="217" t="e">
        <v>#N/A</v>
      </c>
      <c r="H38" s="217">
        <v>0.33500000000000002</v>
      </c>
      <c r="I38" s="227">
        <v>0.36799999999999999</v>
      </c>
      <c r="J38" s="226">
        <v>0.42899999999999999</v>
      </c>
      <c r="K38" s="217">
        <v>0.32300000000000001</v>
      </c>
      <c r="L38" s="217">
        <v>0.442</v>
      </c>
      <c r="M38" s="217">
        <v>0.3</v>
      </c>
      <c r="N38" s="217">
        <v>0.20699999999999999</v>
      </c>
      <c r="O38" s="217">
        <v>0.52600000000000002</v>
      </c>
      <c r="P38" s="217">
        <v>0.36399999999999999</v>
      </c>
      <c r="Q38" s="227">
        <v>0.34699999999999998</v>
      </c>
      <c r="R38" s="226">
        <v>0.23599999999999999</v>
      </c>
      <c r="S38" s="217">
        <v>0.27800000000000002</v>
      </c>
      <c r="T38" s="217">
        <v>0.39100000000000001</v>
      </c>
      <c r="U38" s="217">
        <v>0.15</v>
      </c>
      <c r="V38" s="217">
        <v>0.14299999999999999</v>
      </c>
      <c r="W38" s="217">
        <v>0.4</v>
      </c>
      <c r="X38" s="217">
        <v>0.313</v>
      </c>
      <c r="Y38" s="227">
        <v>0.26600000000000001</v>
      </c>
      <c r="Z38" s="226">
        <v>0.313</v>
      </c>
      <c r="AA38" s="217">
        <v>0.24099999999999999</v>
      </c>
      <c r="AB38" s="217">
        <v>0.27</v>
      </c>
      <c r="AC38" s="217">
        <v>0.26700000000000002</v>
      </c>
      <c r="AD38" s="217">
        <v>4.2999999999999997E-2</v>
      </c>
      <c r="AE38" s="217">
        <v>0.33300000000000002</v>
      </c>
      <c r="AF38" s="217">
        <v>0.255</v>
      </c>
      <c r="AG38" s="227">
        <v>0.246</v>
      </c>
      <c r="AH38" s="226">
        <v>0.313</v>
      </c>
      <c r="AI38" s="217">
        <v>0.29099999999999998</v>
      </c>
      <c r="AJ38" s="217">
        <v>0.35199999999999998</v>
      </c>
      <c r="AK38" s="217">
        <v>0.25</v>
      </c>
      <c r="AL38" s="217">
        <v>0.1</v>
      </c>
      <c r="AM38" s="217">
        <v>0.25</v>
      </c>
      <c r="AN38" s="217">
        <v>0.30099999999999999</v>
      </c>
      <c r="AO38" s="227">
        <v>0.28299999999999997</v>
      </c>
      <c r="AP38" s="226">
        <v>0.29199999999999998</v>
      </c>
      <c r="AQ38" s="217">
        <v>0.28499999999999998</v>
      </c>
      <c r="AR38" s="217">
        <v>0.34899999999999998</v>
      </c>
      <c r="AS38" s="217">
        <v>0.53800000000000003</v>
      </c>
      <c r="AT38" s="217">
        <v>0.14299999999999999</v>
      </c>
      <c r="AU38" s="217">
        <v>0.29399999999999998</v>
      </c>
      <c r="AV38" s="217">
        <v>0.316</v>
      </c>
      <c r="AW38" s="227">
        <v>0.28399999999999997</v>
      </c>
    </row>
    <row r="39" spans="1:49" s="37" customFormat="1" ht="30" x14ac:dyDescent="0.25">
      <c r="A39" s="255" t="s">
        <v>86</v>
      </c>
      <c r="B39" s="226">
        <v>0.308</v>
      </c>
      <c r="C39" s="217">
        <v>0.23</v>
      </c>
      <c r="D39" s="217">
        <v>0.38</v>
      </c>
      <c r="E39" s="217">
        <v>0.7</v>
      </c>
      <c r="F39" s="217" t="e">
        <v>#N/A</v>
      </c>
      <c r="G39" s="217" t="e">
        <v>#N/A</v>
      </c>
      <c r="H39" s="218">
        <v>0.22600000000000001</v>
      </c>
      <c r="I39" s="233">
        <v>0.27500000000000002</v>
      </c>
      <c r="J39" s="226">
        <v>0.35899999999999999</v>
      </c>
      <c r="K39" s="217">
        <v>0.248</v>
      </c>
      <c r="L39" s="217">
        <v>0.313</v>
      </c>
      <c r="M39" s="217" t="e">
        <v>#N/A</v>
      </c>
      <c r="N39" s="217">
        <v>0.14299999999999999</v>
      </c>
      <c r="O39" s="217">
        <v>0.27800000000000002</v>
      </c>
      <c r="P39" s="218">
        <v>0.26600000000000001</v>
      </c>
      <c r="Q39" s="233">
        <v>0.27300000000000002</v>
      </c>
      <c r="R39" s="226">
        <v>0.16200000000000001</v>
      </c>
      <c r="S39" s="217">
        <v>0.21299999999999999</v>
      </c>
      <c r="T39" s="217">
        <v>0.28499999999999998</v>
      </c>
      <c r="U39" s="217">
        <v>0.105</v>
      </c>
      <c r="V39" s="217">
        <v>7.0999999999999994E-2</v>
      </c>
      <c r="W39" s="217">
        <v>0.36399999999999999</v>
      </c>
      <c r="X39" s="218">
        <v>0.223</v>
      </c>
      <c r="Y39" s="233">
        <v>0.20899999999999999</v>
      </c>
      <c r="Z39" s="226">
        <v>0.19800000000000001</v>
      </c>
      <c r="AA39" s="217">
        <v>0.16700000000000001</v>
      </c>
      <c r="AB39" s="217">
        <v>0.191</v>
      </c>
      <c r="AC39" s="217">
        <v>0.313</v>
      </c>
      <c r="AD39" s="217">
        <v>4.4999999999999998E-2</v>
      </c>
      <c r="AE39" s="217">
        <v>0.154</v>
      </c>
      <c r="AF39" s="218">
        <v>0.154</v>
      </c>
      <c r="AG39" s="233">
        <v>0.192</v>
      </c>
      <c r="AH39" s="226">
        <v>0.182</v>
      </c>
      <c r="AI39" s="217">
        <v>0.22700000000000001</v>
      </c>
      <c r="AJ39" s="217">
        <v>0.27200000000000002</v>
      </c>
      <c r="AK39" s="217">
        <v>0.16700000000000001</v>
      </c>
      <c r="AL39" s="217">
        <v>0.1</v>
      </c>
      <c r="AM39" s="217">
        <v>8.3000000000000004E-2</v>
      </c>
      <c r="AN39" s="218">
        <v>0.23</v>
      </c>
      <c r="AO39" s="233">
        <v>0.221</v>
      </c>
      <c r="AP39" s="226">
        <v>0.17599999999999999</v>
      </c>
      <c r="AQ39" s="217">
        <v>0.21099999999999999</v>
      </c>
      <c r="AR39" s="217">
        <v>0.22600000000000001</v>
      </c>
      <c r="AS39" s="217">
        <v>0.308</v>
      </c>
      <c r="AT39" s="217">
        <v>0.111</v>
      </c>
      <c r="AU39" s="217">
        <v>0.23499999999999999</v>
      </c>
      <c r="AV39" s="218">
        <v>0.215</v>
      </c>
      <c r="AW39" s="233">
        <v>0.20300000000000001</v>
      </c>
    </row>
    <row r="40" spans="1:49" s="37" customFormat="1" x14ac:dyDescent="0.25">
      <c r="A40" s="255" t="s">
        <v>87</v>
      </c>
      <c r="B40" s="226" t="e">
        <v>#N/A</v>
      </c>
      <c r="C40" s="217">
        <v>0.216</v>
      </c>
      <c r="D40" s="217">
        <v>0.25</v>
      </c>
      <c r="E40" s="217" t="e">
        <v>#N/A</v>
      </c>
      <c r="F40" s="217" t="e">
        <v>#N/A</v>
      </c>
      <c r="G40" s="217" t="e">
        <v>#N/A</v>
      </c>
      <c r="H40" s="219">
        <v>0.13200000000000001</v>
      </c>
      <c r="I40" s="234">
        <v>0.29599999999999999</v>
      </c>
      <c r="J40" s="226">
        <v>0.28199999999999997</v>
      </c>
      <c r="K40" s="217">
        <v>0.23</v>
      </c>
      <c r="L40" s="217">
        <v>0.21099999999999999</v>
      </c>
      <c r="M40" s="217" t="e">
        <v>#N/A</v>
      </c>
      <c r="N40" s="217" t="e">
        <v>#N/A</v>
      </c>
      <c r="O40" s="217" t="e">
        <v>#N/A</v>
      </c>
      <c r="P40" s="219">
        <v>0.19600000000000001</v>
      </c>
      <c r="Q40" s="234">
        <v>0.24399999999999999</v>
      </c>
      <c r="R40" s="226">
        <v>0.25</v>
      </c>
      <c r="S40" s="217">
        <v>0.216</v>
      </c>
      <c r="T40" s="217">
        <v>0.22700000000000001</v>
      </c>
      <c r="U40" s="217" t="e">
        <v>#N/A</v>
      </c>
      <c r="V40" s="217" t="e">
        <v>#N/A</v>
      </c>
      <c r="W40" s="217" t="e">
        <v>#N/A</v>
      </c>
      <c r="X40" s="219">
        <v>0.17799999999999999</v>
      </c>
      <c r="Y40" s="234">
        <v>0.251</v>
      </c>
      <c r="Z40" s="226">
        <v>0.28899999999999998</v>
      </c>
      <c r="AA40" s="217">
        <v>0.16800000000000001</v>
      </c>
      <c r="AB40" s="217">
        <v>0.114</v>
      </c>
      <c r="AC40" s="217" t="e">
        <v>#N/A</v>
      </c>
      <c r="AD40" s="217" t="e">
        <v>#N/A</v>
      </c>
      <c r="AE40" s="217" t="e">
        <v>#N/A</v>
      </c>
      <c r="AF40" s="219">
        <v>0.14499999999999999</v>
      </c>
      <c r="AG40" s="234">
        <v>0.21099999999999999</v>
      </c>
      <c r="AH40" s="226">
        <v>0.19</v>
      </c>
      <c r="AI40" s="217">
        <v>0.192</v>
      </c>
      <c r="AJ40" s="217">
        <v>0.2</v>
      </c>
      <c r="AK40" s="217" t="e">
        <v>#N/A</v>
      </c>
      <c r="AL40" s="217" t="e">
        <v>#N/A</v>
      </c>
      <c r="AM40" s="217" t="e">
        <v>#N/A</v>
      </c>
      <c r="AN40" s="219">
        <v>0.17499999999999999</v>
      </c>
      <c r="AO40" s="234">
        <v>0.20599999999999999</v>
      </c>
      <c r="AP40" s="226">
        <v>0.25</v>
      </c>
      <c r="AQ40" s="217">
        <v>9.9000000000000005E-2</v>
      </c>
      <c r="AR40" s="217">
        <v>0.215</v>
      </c>
      <c r="AS40" s="217" t="e">
        <v>#N/A</v>
      </c>
      <c r="AT40" s="217" t="e">
        <v>#N/A</v>
      </c>
      <c r="AU40" s="217" t="e">
        <v>#N/A</v>
      </c>
      <c r="AV40" s="219">
        <v>0.1</v>
      </c>
      <c r="AW40" s="234">
        <v>0.17499999999999999</v>
      </c>
    </row>
    <row r="41" spans="1:49" s="37" customFormat="1" ht="30" x14ac:dyDescent="0.25">
      <c r="A41" s="255" t="s">
        <v>88</v>
      </c>
      <c r="B41" s="226">
        <v>8.3000000000000004E-2</v>
      </c>
      <c r="C41" s="217">
        <v>6.4000000000000001E-2</v>
      </c>
      <c r="D41" s="217">
        <v>0.17399999999999999</v>
      </c>
      <c r="E41" s="217">
        <v>0.3</v>
      </c>
      <c r="F41" s="217" t="e">
        <v>#N/A</v>
      </c>
      <c r="G41" s="217" t="e">
        <v>#N/A</v>
      </c>
      <c r="H41" s="218">
        <v>8.7999999999999995E-2</v>
      </c>
      <c r="I41" s="233">
        <v>7.2999999999999995E-2</v>
      </c>
      <c r="J41" s="226">
        <v>0.16300000000000001</v>
      </c>
      <c r="K41" s="217">
        <v>6.6000000000000003E-2</v>
      </c>
      <c r="L41" s="217">
        <v>0.15</v>
      </c>
      <c r="M41" s="217">
        <v>0.1</v>
      </c>
      <c r="N41" s="217">
        <v>3.5999999999999997E-2</v>
      </c>
      <c r="O41" s="217">
        <v>0.17599999999999999</v>
      </c>
      <c r="P41" s="218">
        <v>0.111</v>
      </c>
      <c r="Q41" s="233">
        <v>6.5000000000000002E-2</v>
      </c>
      <c r="R41" s="226">
        <v>0.13500000000000001</v>
      </c>
      <c r="S41" s="217">
        <v>7.0999999999999994E-2</v>
      </c>
      <c r="T41" s="217">
        <v>9.2999999999999999E-2</v>
      </c>
      <c r="U41" s="217" t="e">
        <v>#N/A</v>
      </c>
      <c r="V41" s="217">
        <v>3.5999999999999997E-2</v>
      </c>
      <c r="W41" s="217">
        <v>0.182</v>
      </c>
      <c r="X41" s="218">
        <v>9.6000000000000002E-2</v>
      </c>
      <c r="Y41" s="233">
        <v>5.2999999999999999E-2</v>
      </c>
      <c r="Z41" s="226">
        <v>5.2999999999999999E-2</v>
      </c>
      <c r="AA41" s="217">
        <v>4.7E-2</v>
      </c>
      <c r="AB41" s="217">
        <v>7.2999999999999995E-2</v>
      </c>
      <c r="AC41" s="217">
        <v>6.3E-2</v>
      </c>
      <c r="AD41" s="217" t="e">
        <v>#N/A</v>
      </c>
      <c r="AE41" s="217">
        <v>0.214</v>
      </c>
      <c r="AF41" s="218">
        <v>5.2999999999999999E-2</v>
      </c>
      <c r="AG41" s="233">
        <v>5.0999999999999997E-2</v>
      </c>
      <c r="AH41" s="226">
        <v>6.0999999999999999E-2</v>
      </c>
      <c r="AI41" s="217">
        <v>4.4999999999999998E-2</v>
      </c>
      <c r="AJ41" s="217">
        <v>6.0999999999999999E-2</v>
      </c>
      <c r="AK41" s="217">
        <v>4.2000000000000003E-2</v>
      </c>
      <c r="AL41" s="217" t="e">
        <v>#N/A</v>
      </c>
      <c r="AM41" s="217" t="e">
        <v>#N/A</v>
      </c>
      <c r="AN41" s="218">
        <v>6.5000000000000002E-2</v>
      </c>
      <c r="AO41" s="233">
        <v>3.3000000000000002E-2</v>
      </c>
      <c r="AP41" s="226">
        <v>6.7000000000000004E-2</v>
      </c>
      <c r="AQ41" s="217">
        <v>3.7999999999999999E-2</v>
      </c>
      <c r="AR41" s="217">
        <v>8.5999999999999993E-2</v>
      </c>
      <c r="AS41" s="217">
        <v>7.6999999999999999E-2</v>
      </c>
      <c r="AT41" s="217">
        <v>3.6999999999999998E-2</v>
      </c>
      <c r="AU41" s="217">
        <v>0.11799999999999999</v>
      </c>
      <c r="AV41" s="218">
        <v>5.8000000000000003E-2</v>
      </c>
      <c r="AW41" s="233">
        <v>4.1000000000000002E-2</v>
      </c>
    </row>
    <row r="42" spans="1:49" s="37" customFormat="1" ht="30" x14ac:dyDescent="0.25">
      <c r="A42" s="255" t="s">
        <v>80</v>
      </c>
      <c r="B42" s="226" t="e">
        <v>#N/A</v>
      </c>
      <c r="C42" s="217" t="e">
        <v>#N/A</v>
      </c>
      <c r="D42" s="217" t="e">
        <v>#N/A</v>
      </c>
      <c r="E42" s="217" t="e">
        <v>#N/A</v>
      </c>
      <c r="F42" s="217" t="e">
        <v>#N/A</v>
      </c>
      <c r="G42" s="217" t="e">
        <v>#N/A</v>
      </c>
      <c r="H42" s="219" t="e">
        <v>#N/A</v>
      </c>
      <c r="I42" s="234" t="e">
        <v>#N/A</v>
      </c>
      <c r="J42" s="226" t="e">
        <v>#N/A</v>
      </c>
      <c r="K42" s="217" t="e">
        <v>#N/A</v>
      </c>
      <c r="L42" s="217" t="e">
        <v>#N/A</v>
      </c>
      <c r="M42" s="217" t="e">
        <v>#N/A</v>
      </c>
      <c r="N42" s="217" t="e">
        <v>#N/A</v>
      </c>
      <c r="O42" s="217" t="e">
        <v>#N/A</v>
      </c>
      <c r="P42" s="219" t="e">
        <v>#N/A</v>
      </c>
      <c r="Q42" s="234" t="e">
        <v>#N/A</v>
      </c>
      <c r="R42" s="226">
        <v>2.7E-2</v>
      </c>
      <c r="S42" s="217">
        <v>3.5000000000000003E-2</v>
      </c>
      <c r="T42" s="217">
        <v>6.5000000000000002E-2</v>
      </c>
      <c r="U42" s="217" t="e">
        <v>#N/A</v>
      </c>
      <c r="V42" s="217">
        <v>0.107</v>
      </c>
      <c r="W42" s="217">
        <v>0.15</v>
      </c>
      <c r="X42" s="219">
        <v>3.5000000000000003E-2</v>
      </c>
      <c r="Y42" s="234">
        <v>4.7E-2</v>
      </c>
      <c r="Z42" s="226">
        <v>3.6999999999999998E-2</v>
      </c>
      <c r="AA42" s="217">
        <v>0.04</v>
      </c>
      <c r="AB42" s="217">
        <v>0.05</v>
      </c>
      <c r="AC42" s="217" t="e">
        <v>#N/A</v>
      </c>
      <c r="AD42" s="217" t="e">
        <v>#N/A</v>
      </c>
      <c r="AE42" s="217">
        <v>0.154</v>
      </c>
      <c r="AF42" s="219">
        <v>2.5000000000000001E-2</v>
      </c>
      <c r="AG42" s="234">
        <v>5.6000000000000001E-2</v>
      </c>
      <c r="AH42" s="226">
        <v>4.5999999999999999E-2</v>
      </c>
      <c r="AI42" s="217">
        <v>4.2000000000000003E-2</v>
      </c>
      <c r="AJ42" s="217">
        <v>8.2000000000000003E-2</v>
      </c>
      <c r="AK42" s="217">
        <v>8.3000000000000007</v>
      </c>
      <c r="AL42" s="217" t="e">
        <v>#N/A</v>
      </c>
      <c r="AM42" s="217" t="e">
        <v>#N/A</v>
      </c>
      <c r="AN42" s="219">
        <v>3.4000000000000002E-2</v>
      </c>
      <c r="AO42" s="234">
        <v>6.4000000000000001E-2</v>
      </c>
      <c r="AP42" s="226">
        <v>5.2999999999999999E-2</v>
      </c>
      <c r="AQ42" s="217">
        <v>6.6000000000000003E-2</v>
      </c>
      <c r="AR42" s="217">
        <v>5.8999999999999997E-2</v>
      </c>
      <c r="AS42" s="217">
        <v>0.14299999999999999</v>
      </c>
      <c r="AT42" s="217">
        <v>3.6999999999999998E-2</v>
      </c>
      <c r="AU42" s="217">
        <v>0.111</v>
      </c>
      <c r="AV42" s="219">
        <v>3.2000000000000001E-2</v>
      </c>
      <c r="AW42" s="234">
        <v>0.1</v>
      </c>
    </row>
    <row r="43" spans="1:49" s="37" customFormat="1" x14ac:dyDescent="0.25">
      <c r="A43" s="244" t="s">
        <v>81</v>
      </c>
      <c r="B43" s="226" t="e">
        <v>#N/A</v>
      </c>
      <c r="C43" s="217" t="e">
        <v>#N/A</v>
      </c>
      <c r="D43" s="217" t="e">
        <v>#N/A</v>
      </c>
      <c r="E43" s="217" t="e">
        <v>#N/A</v>
      </c>
      <c r="F43" s="217" t="e">
        <v>#N/A</v>
      </c>
      <c r="G43" s="217" t="e">
        <v>#N/A</v>
      </c>
      <c r="H43" s="218" t="e">
        <v>#N/A</v>
      </c>
      <c r="I43" s="233" t="e">
        <v>#N/A</v>
      </c>
      <c r="J43" s="226" t="e">
        <v>#N/A</v>
      </c>
      <c r="K43" s="217" t="e">
        <v>#N/A</v>
      </c>
      <c r="L43" s="217" t="e">
        <v>#N/A</v>
      </c>
      <c r="M43" s="217" t="e">
        <v>#N/A</v>
      </c>
      <c r="N43" s="217" t="e">
        <v>#N/A</v>
      </c>
      <c r="O43" s="217" t="e">
        <v>#N/A</v>
      </c>
      <c r="P43" s="218" t="e">
        <v>#N/A</v>
      </c>
      <c r="Q43" s="233" t="e">
        <v>#N/A</v>
      </c>
      <c r="R43" s="226" t="e">
        <v>#N/A</v>
      </c>
      <c r="S43" s="217" t="e">
        <v>#N/A</v>
      </c>
      <c r="T43" s="217" t="e">
        <v>#N/A</v>
      </c>
      <c r="U43" s="217" t="e">
        <v>#N/A</v>
      </c>
      <c r="V43" s="217" t="e">
        <v>#N/A</v>
      </c>
      <c r="W43" s="217" t="e">
        <v>#N/A</v>
      </c>
      <c r="X43" s="218" t="e">
        <v>#N/A</v>
      </c>
      <c r="Y43" s="233" t="e">
        <v>#N/A</v>
      </c>
      <c r="Z43" s="226" t="e">
        <v>#N/A</v>
      </c>
      <c r="AA43" s="217" t="e">
        <v>#N/A</v>
      </c>
      <c r="AB43" s="217" t="e">
        <v>#N/A</v>
      </c>
      <c r="AC43" s="217" t="e">
        <v>#N/A</v>
      </c>
      <c r="AD43" s="217" t="e">
        <v>#N/A</v>
      </c>
      <c r="AE43" s="217" t="e">
        <v>#N/A</v>
      </c>
      <c r="AF43" s="218" t="e">
        <v>#N/A</v>
      </c>
      <c r="AG43" s="233" t="e">
        <v>#N/A</v>
      </c>
      <c r="AH43" s="226" t="e">
        <v>#N/A</v>
      </c>
      <c r="AI43" s="217" t="e">
        <v>#N/A</v>
      </c>
      <c r="AJ43" s="217" t="e">
        <v>#N/A</v>
      </c>
      <c r="AK43" s="217" t="e">
        <v>#N/A</v>
      </c>
      <c r="AL43" s="217" t="e">
        <v>#N/A</v>
      </c>
      <c r="AM43" s="217" t="e">
        <v>#N/A</v>
      </c>
      <c r="AN43" s="218" t="e">
        <v>#N/A</v>
      </c>
      <c r="AO43" s="233" t="e">
        <v>#N/A</v>
      </c>
      <c r="AP43" s="226" t="e">
        <v>#N/A</v>
      </c>
      <c r="AQ43" s="217" t="e">
        <v>#N/A</v>
      </c>
      <c r="AR43" s="217" t="e">
        <v>#N/A</v>
      </c>
      <c r="AS43" s="217" t="e">
        <v>#N/A</v>
      </c>
      <c r="AT43" s="217" t="e">
        <v>#N/A</v>
      </c>
      <c r="AU43" s="217" t="e">
        <v>#N/A</v>
      </c>
      <c r="AV43" s="218" t="e">
        <v>#N/A</v>
      </c>
      <c r="AW43" s="233" t="e">
        <v>#N/A</v>
      </c>
    </row>
    <row r="44" spans="1:49" s="37" customFormat="1" ht="30" x14ac:dyDescent="0.25">
      <c r="A44" s="256" t="s">
        <v>89</v>
      </c>
      <c r="B44" s="226" t="e">
        <v>#N/A</v>
      </c>
      <c r="C44" s="217">
        <v>0.60099999999999998</v>
      </c>
      <c r="D44" s="217">
        <v>0.58799999999999997</v>
      </c>
      <c r="E44" s="217" t="e">
        <v>#N/A</v>
      </c>
      <c r="F44" s="217" t="e">
        <v>#N/A</v>
      </c>
      <c r="G44" s="217" t="e">
        <v>#N/A</v>
      </c>
      <c r="H44" s="217">
        <v>0.626</v>
      </c>
      <c r="I44" s="227">
        <v>0.56899999999999995</v>
      </c>
      <c r="J44" s="226">
        <v>0.66700000000000004</v>
      </c>
      <c r="K44" s="217">
        <v>0.60299999999999998</v>
      </c>
      <c r="L44" s="217">
        <v>0.64</v>
      </c>
      <c r="M44" s="217" t="e">
        <v>#N/A</v>
      </c>
      <c r="N44" s="217" t="e">
        <v>#N/A</v>
      </c>
      <c r="O44" s="217" t="e">
        <v>#N/A</v>
      </c>
      <c r="P44" s="217">
        <v>0.69399999999999995</v>
      </c>
      <c r="Q44" s="227">
        <v>0.56499999999999995</v>
      </c>
      <c r="R44" s="226">
        <v>0.72699999999999998</v>
      </c>
      <c r="S44" s="217">
        <v>0.59699999999999998</v>
      </c>
      <c r="T44" s="217">
        <v>0.47899999999999998</v>
      </c>
      <c r="U44" s="217" t="e">
        <v>#N/A</v>
      </c>
      <c r="V44" s="217" t="e">
        <v>#N/A</v>
      </c>
      <c r="W44" s="217" t="e">
        <v>#N/A</v>
      </c>
      <c r="X44" s="217">
        <v>0.59699999999999998</v>
      </c>
      <c r="Y44" s="227">
        <v>0.57899999999999996</v>
      </c>
      <c r="Z44" s="226">
        <v>0.59099999999999997</v>
      </c>
      <c r="AA44" s="217">
        <v>0.55900000000000005</v>
      </c>
      <c r="AB44" s="217">
        <v>0.379</v>
      </c>
      <c r="AC44" s="217" t="e">
        <v>#N/A</v>
      </c>
      <c r="AD44" s="217" t="e">
        <v>#N/A</v>
      </c>
      <c r="AE44" s="217" t="e">
        <v>#N/A</v>
      </c>
      <c r="AF44" s="217">
        <v>0.53300000000000003</v>
      </c>
      <c r="AG44" s="227">
        <v>0.52300000000000002</v>
      </c>
      <c r="AH44" s="226">
        <v>0.63600000000000001</v>
      </c>
      <c r="AI44" s="217">
        <v>0.61899999999999999</v>
      </c>
      <c r="AJ44" s="217">
        <v>0.58299999999999996</v>
      </c>
      <c r="AK44" s="217" t="e">
        <v>#N/A</v>
      </c>
      <c r="AL44" s="217" t="e">
        <v>#N/A</v>
      </c>
      <c r="AM44" s="217" t="e">
        <v>#N/A</v>
      </c>
      <c r="AN44" s="217">
        <v>0.65800000000000003</v>
      </c>
      <c r="AO44" s="227">
        <v>0.59099999999999997</v>
      </c>
      <c r="AP44" s="226">
        <v>0.308</v>
      </c>
      <c r="AQ44" s="217">
        <v>0.61599999999999999</v>
      </c>
      <c r="AR44" s="217">
        <v>0.66700000000000004</v>
      </c>
      <c r="AS44" s="217" t="e">
        <v>#N/A</v>
      </c>
      <c r="AT44" s="217" t="e">
        <v>#N/A</v>
      </c>
      <c r="AU44" s="217" t="e">
        <v>#N/A</v>
      </c>
      <c r="AV44" s="217">
        <v>0.61799999999999999</v>
      </c>
      <c r="AW44" s="227">
        <v>0.57399999999999995</v>
      </c>
    </row>
    <row r="45" spans="1:49" s="37" customFormat="1" ht="30" x14ac:dyDescent="0.25">
      <c r="A45" s="256" t="s">
        <v>90</v>
      </c>
      <c r="B45" s="226" t="e">
        <v>#N/A</v>
      </c>
      <c r="C45" s="217">
        <v>0.22</v>
      </c>
      <c r="D45" s="217">
        <v>0.2</v>
      </c>
      <c r="E45" s="217" t="e">
        <v>#N/A</v>
      </c>
      <c r="F45" s="217" t="e">
        <v>#N/A</v>
      </c>
      <c r="G45" s="217" t="e">
        <v>#N/A</v>
      </c>
      <c r="H45" s="218">
        <v>0.27200000000000002</v>
      </c>
      <c r="I45" s="233">
        <v>0.185</v>
      </c>
      <c r="J45" s="226">
        <v>0.22600000000000001</v>
      </c>
      <c r="K45" s="217">
        <v>0.19400000000000001</v>
      </c>
      <c r="L45" s="217">
        <v>0.26500000000000001</v>
      </c>
      <c r="M45" s="217" t="e">
        <v>#N/A</v>
      </c>
      <c r="N45" s="217" t="e">
        <v>#N/A</v>
      </c>
      <c r="O45" s="217" t="e">
        <v>#N/A</v>
      </c>
      <c r="P45" s="218">
        <v>0.20100000000000001</v>
      </c>
      <c r="Q45" s="233">
        <v>0.217</v>
      </c>
      <c r="R45" s="226">
        <v>0.25</v>
      </c>
      <c r="S45" s="217">
        <v>0.27100000000000002</v>
      </c>
      <c r="T45" s="217">
        <v>0.313</v>
      </c>
      <c r="U45" s="217" t="e">
        <v>#N/A</v>
      </c>
      <c r="V45" s="217" t="e">
        <v>#N/A</v>
      </c>
      <c r="W45" s="217" t="e">
        <v>#N/A</v>
      </c>
      <c r="X45" s="218">
        <v>0.28599999999999998</v>
      </c>
      <c r="Y45" s="233">
        <v>0.27900000000000003</v>
      </c>
      <c r="Z45" s="226">
        <v>0.318</v>
      </c>
      <c r="AA45" s="217">
        <v>0.22800000000000001</v>
      </c>
      <c r="AB45" s="217">
        <v>0.2</v>
      </c>
      <c r="AC45" s="217" t="e">
        <v>#N/A</v>
      </c>
      <c r="AD45" s="217" t="e">
        <v>#N/A</v>
      </c>
      <c r="AE45" s="217" t="e">
        <v>#N/A</v>
      </c>
      <c r="AF45" s="218">
        <v>0.28299999999999997</v>
      </c>
      <c r="AG45" s="233">
        <v>0.2</v>
      </c>
      <c r="AH45" s="226">
        <v>8.3000000000000004E-2</v>
      </c>
      <c r="AI45" s="217">
        <v>0.20300000000000001</v>
      </c>
      <c r="AJ45" s="217">
        <v>0.30599999999999999</v>
      </c>
      <c r="AK45" s="217" t="e">
        <v>#N/A</v>
      </c>
      <c r="AL45" s="217" t="e">
        <v>#N/A</v>
      </c>
      <c r="AM45" s="217" t="e">
        <v>#N/A</v>
      </c>
      <c r="AN45" s="218">
        <v>0.26400000000000001</v>
      </c>
      <c r="AO45" s="233">
        <v>0.17599999999999999</v>
      </c>
      <c r="AP45" s="226">
        <v>0.25</v>
      </c>
      <c r="AQ45" s="217">
        <v>0.22700000000000001</v>
      </c>
      <c r="AR45" s="217">
        <v>0.28599999999999998</v>
      </c>
      <c r="AS45" s="217" t="e">
        <v>#N/A</v>
      </c>
      <c r="AT45" s="217" t="e">
        <v>#N/A</v>
      </c>
      <c r="AU45" s="217" t="e">
        <v>#N/A</v>
      </c>
      <c r="AV45" s="218">
        <v>0.248</v>
      </c>
      <c r="AW45" s="233">
        <v>0.23</v>
      </c>
    </row>
    <row r="46" spans="1:49" s="84" customFormat="1" ht="30.75" thickBot="1" x14ac:dyDescent="0.3">
      <c r="A46" s="257" t="s">
        <v>91</v>
      </c>
      <c r="B46" s="258">
        <v>7.5999999999999998E-2</v>
      </c>
      <c r="C46" s="259">
        <v>5.8000000000000003E-2</v>
      </c>
      <c r="D46" s="259">
        <v>0.13300000000000001</v>
      </c>
      <c r="E46" s="259">
        <v>0.15</v>
      </c>
      <c r="F46" s="259">
        <v>0.04</v>
      </c>
      <c r="G46" s="259" t="e">
        <v>#N/A</v>
      </c>
      <c r="H46" s="259">
        <v>4.1000000000000002E-2</v>
      </c>
      <c r="I46" s="260">
        <v>9.8000000000000004E-2</v>
      </c>
      <c r="J46" s="258">
        <v>6.8000000000000005E-2</v>
      </c>
      <c r="K46" s="259">
        <v>4.8000000000000001E-2</v>
      </c>
      <c r="L46" s="259">
        <v>0.104</v>
      </c>
      <c r="M46" s="259">
        <v>0.12</v>
      </c>
      <c r="N46" s="259">
        <v>5.0999999999999997E-2</v>
      </c>
      <c r="O46" s="259">
        <v>0.20699999999999999</v>
      </c>
      <c r="P46" s="259">
        <v>3.7999999999999999E-2</v>
      </c>
      <c r="Q46" s="260">
        <v>7.9000000000000001E-2</v>
      </c>
      <c r="R46" s="258">
        <v>7.8E-2</v>
      </c>
      <c r="S46" s="259">
        <v>5.5E-2</v>
      </c>
      <c r="T46" s="259">
        <v>9.1999999999999998E-2</v>
      </c>
      <c r="U46" s="259">
        <v>8.6999999999999994E-2</v>
      </c>
      <c r="V46" s="259">
        <v>3.3000000000000002E-2</v>
      </c>
      <c r="W46" s="259">
        <v>0.27300000000000002</v>
      </c>
      <c r="X46" s="259">
        <v>3.5999999999999997E-2</v>
      </c>
      <c r="Y46" s="260">
        <v>8.5999999999999993E-2</v>
      </c>
      <c r="Z46" s="258">
        <v>8.8999999999999996E-2</v>
      </c>
      <c r="AA46" s="259">
        <v>4.7E-2</v>
      </c>
      <c r="AB46" s="259">
        <v>0.10100000000000001</v>
      </c>
      <c r="AC46" s="259" t="e">
        <v>#N/A</v>
      </c>
      <c r="AD46" s="259" t="e">
        <v>#N/A</v>
      </c>
      <c r="AE46" s="259">
        <v>0.1</v>
      </c>
      <c r="AF46" s="259">
        <v>2.9000000000000001E-2</v>
      </c>
      <c r="AG46" s="260">
        <v>7.9000000000000001E-2</v>
      </c>
      <c r="AH46" s="258">
        <v>4.7E-2</v>
      </c>
      <c r="AI46" s="259">
        <v>0.05</v>
      </c>
      <c r="AJ46" s="259">
        <v>0.107</v>
      </c>
      <c r="AK46" s="259">
        <v>7.6999999999999999E-2</v>
      </c>
      <c r="AL46" s="259" t="e">
        <v>#N/A</v>
      </c>
      <c r="AM46" s="259" t="e">
        <v>#N/A</v>
      </c>
      <c r="AN46" s="259">
        <v>2.7E-2</v>
      </c>
      <c r="AO46" s="260">
        <v>9.1999999999999998E-2</v>
      </c>
      <c r="AP46" s="258">
        <v>9.1999999999999998E-2</v>
      </c>
      <c r="AQ46" s="259">
        <v>5.3999999999999999E-2</v>
      </c>
      <c r="AR46" s="259">
        <v>0.10100000000000001</v>
      </c>
      <c r="AS46" s="259">
        <v>0.14299999999999999</v>
      </c>
      <c r="AT46" s="259">
        <v>5.8999999999999997E-2</v>
      </c>
      <c r="AU46" s="259">
        <v>0.25</v>
      </c>
      <c r="AV46" s="259">
        <v>4.2000000000000003E-2</v>
      </c>
      <c r="AW46" s="260">
        <v>0.10299999999999999</v>
      </c>
    </row>
    <row r="47" spans="1:49" s="147" customFormat="1" x14ac:dyDescent="0.25">
      <c r="A47" s="239" t="s">
        <v>99</v>
      </c>
      <c r="B47" s="247">
        <v>0.128</v>
      </c>
      <c r="C47" s="248">
        <v>0.19700000000000001</v>
      </c>
      <c r="D47" s="248">
        <v>0.29199999999999998</v>
      </c>
      <c r="E47" s="248">
        <v>0.3</v>
      </c>
      <c r="F47" s="248">
        <v>0.32</v>
      </c>
      <c r="G47" s="248" t="e">
        <v>#N/A</v>
      </c>
      <c r="H47" s="242">
        <v>0.214</v>
      </c>
      <c r="I47" s="249">
        <v>0.20399999999999999</v>
      </c>
      <c r="J47" s="247">
        <v>0.192</v>
      </c>
      <c r="K47" s="248">
        <v>0.23699999999999999</v>
      </c>
      <c r="L47" s="248">
        <v>0.22800000000000001</v>
      </c>
      <c r="M47" s="248">
        <v>0.308</v>
      </c>
      <c r="N47" s="248">
        <v>0.13200000000000001</v>
      </c>
      <c r="O47" s="248">
        <v>0.32100000000000001</v>
      </c>
      <c r="P47" s="242">
        <v>0.222</v>
      </c>
      <c r="Q47" s="249">
        <v>0.246</v>
      </c>
      <c r="R47" s="247">
        <v>0.159</v>
      </c>
      <c r="S47" s="248">
        <v>0.26100000000000001</v>
      </c>
      <c r="T47" s="248">
        <v>0.251</v>
      </c>
      <c r="U47" s="248">
        <v>0.47799999999999998</v>
      </c>
      <c r="V47" s="248">
        <v>0.3</v>
      </c>
      <c r="W47" s="248">
        <v>0.39100000000000001</v>
      </c>
      <c r="X47" s="242">
        <v>0.219</v>
      </c>
      <c r="Y47" s="249">
        <v>0.309</v>
      </c>
      <c r="Z47" s="247">
        <v>0.19700000000000001</v>
      </c>
      <c r="AA47" s="248">
        <v>0.248</v>
      </c>
      <c r="AB47" s="248">
        <v>0.251</v>
      </c>
      <c r="AC47" s="248">
        <v>0.38100000000000001</v>
      </c>
      <c r="AD47" s="248">
        <v>7.3999999999999996E-2</v>
      </c>
      <c r="AE47" s="248">
        <v>0.28599999999999998</v>
      </c>
      <c r="AF47" s="242">
        <v>0.19400000000000001</v>
      </c>
      <c r="AG47" s="249">
        <v>0.30099999999999999</v>
      </c>
      <c r="AH47" s="247">
        <v>0.156</v>
      </c>
      <c r="AI47" s="248">
        <v>0.27</v>
      </c>
      <c r="AJ47" s="248">
        <v>0.27200000000000002</v>
      </c>
      <c r="AK47" s="248">
        <v>0.25900000000000001</v>
      </c>
      <c r="AL47" s="248">
        <v>0.32400000000000001</v>
      </c>
      <c r="AM47" s="248">
        <v>0.26700000000000002</v>
      </c>
      <c r="AN47" s="242">
        <v>0.216</v>
      </c>
      <c r="AO47" s="249">
        <v>0.31900000000000001</v>
      </c>
      <c r="AP47" s="247">
        <v>0.15</v>
      </c>
      <c r="AQ47" s="248">
        <v>0.23300000000000001</v>
      </c>
      <c r="AR47" s="248">
        <v>0.191</v>
      </c>
      <c r="AS47" s="248">
        <v>0.33300000000000002</v>
      </c>
      <c r="AT47" s="248">
        <v>8.7999999999999995E-2</v>
      </c>
      <c r="AU47" s="248">
        <v>0.1</v>
      </c>
      <c r="AV47" s="242">
        <v>0.19700000000000001</v>
      </c>
      <c r="AW47" s="249">
        <v>0.23</v>
      </c>
    </row>
    <row r="48" spans="1:49" s="37" customFormat="1" x14ac:dyDescent="0.25">
      <c r="A48" s="244" t="s">
        <v>100</v>
      </c>
      <c r="B48" s="224" t="e">
        <v>#N/A</v>
      </c>
      <c r="C48" s="216" t="e">
        <v>#N/A</v>
      </c>
      <c r="D48" s="216" t="e">
        <v>#N/A</v>
      </c>
      <c r="E48" s="216" t="e">
        <v>#N/A</v>
      </c>
      <c r="F48" s="216" t="e">
        <v>#N/A</v>
      </c>
      <c r="G48" s="216" t="e">
        <v>#N/A</v>
      </c>
      <c r="H48" s="216" t="e">
        <v>#N/A</v>
      </c>
      <c r="I48" s="225" t="e">
        <v>#N/A</v>
      </c>
      <c r="J48" s="224">
        <v>9.0999999999999998E-2</v>
      </c>
      <c r="K48" s="216">
        <v>0.16700000000000001</v>
      </c>
      <c r="L48" s="216">
        <v>0.17199999999999999</v>
      </c>
      <c r="M48" s="216">
        <v>7.3999999999999996E-2</v>
      </c>
      <c r="N48" s="216">
        <v>0.128</v>
      </c>
      <c r="O48" s="216">
        <v>0.27600000000000002</v>
      </c>
      <c r="P48" s="216">
        <v>0.11</v>
      </c>
      <c r="Q48" s="225">
        <v>0.22600000000000001</v>
      </c>
      <c r="R48" s="224">
        <v>9.9000000000000005E-2</v>
      </c>
      <c r="S48" s="216">
        <v>0.189</v>
      </c>
      <c r="T48" s="216">
        <v>0.17799999999999999</v>
      </c>
      <c r="U48" s="216">
        <v>0.13600000000000001</v>
      </c>
      <c r="V48" s="216">
        <v>0.23300000000000001</v>
      </c>
      <c r="W48" s="216">
        <v>0.39100000000000001</v>
      </c>
      <c r="X48" s="216">
        <v>0.11700000000000001</v>
      </c>
      <c r="Y48" s="225">
        <v>0.252</v>
      </c>
      <c r="Z48" s="224">
        <v>0.11700000000000001</v>
      </c>
      <c r="AA48" s="216">
        <v>0.193</v>
      </c>
      <c r="AB48" s="216">
        <v>0.20399999999999999</v>
      </c>
      <c r="AC48" s="216">
        <v>0.19</v>
      </c>
      <c r="AD48" s="216">
        <v>0.111</v>
      </c>
      <c r="AE48" s="216">
        <v>0.14299999999999999</v>
      </c>
      <c r="AF48" s="216">
        <v>0.124</v>
      </c>
      <c r="AG48" s="225">
        <v>0.253</v>
      </c>
      <c r="AH48" s="224">
        <v>0.13</v>
      </c>
      <c r="AI48" s="216">
        <v>0.19800000000000001</v>
      </c>
      <c r="AJ48" s="216">
        <v>0.185</v>
      </c>
      <c r="AK48" s="216">
        <v>0.37</v>
      </c>
      <c r="AL48" s="216">
        <v>0.152</v>
      </c>
      <c r="AM48" s="216">
        <v>0.4</v>
      </c>
      <c r="AN48" s="216">
        <v>0.123</v>
      </c>
      <c r="AO48" s="225">
        <v>0.26800000000000002</v>
      </c>
      <c r="AP48" s="224">
        <v>0.152</v>
      </c>
      <c r="AQ48" s="216">
        <v>0.182</v>
      </c>
      <c r="AR48" s="216">
        <v>0.191</v>
      </c>
      <c r="AS48" s="216">
        <v>0.2</v>
      </c>
      <c r="AT48" s="216">
        <v>8.7999999999999995E-2</v>
      </c>
      <c r="AU48" s="216">
        <v>0.2</v>
      </c>
      <c r="AV48" s="216">
        <v>0.11799999999999999</v>
      </c>
      <c r="AW48" s="225">
        <v>0.249</v>
      </c>
    </row>
    <row r="49" spans="1:49" s="37" customFormat="1" x14ac:dyDescent="0.25">
      <c r="A49" s="244" t="s">
        <v>101</v>
      </c>
      <c r="B49" s="224">
        <v>0.748</v>
      </c>
      <c r="C49" s="216">
        <v>0.77100000000000002</v>
      </c>
      <c r="D49" s="216">
        <v>0.872</v>
      </c>
      <c r="E49" s="216">
        <v>0.95</v>
      </c>
      <c r="F49" s="216">
        <v>0.83299999999999996</v>
      </c>
      <c r="G49" s="216" t="e">
        <v>#N/A</v>
      </c>
      <c r="H49" s="215">
        <v>0.80300000000000005</v>
      </c>
      <c r="I49" s="221">
        <v>0.76700000000000002</v>
      </c>
      <c r="J49" s="224">
        <v>0.73899999999999999</v>
      </c>
      <c r="K49" s="216">
        <v>0.69299999999999995</v>
      </c>
      <c r="L49" s="216">
        <v>0.71599999999999997</v>
      </c>
      <c r="M49" s="216">
        <v>0.74099999999999999</v>
      </c>
      <c r="N49" s="216">
        <v>0.56399999999999995</v>
      </c>
      <c r="O49" s="216">
        <v>0.69</v>
      </c>
      <c r="P49" s="215">
        <v>0.70299999999999996</v>
      </c>
      <c r="Q49" s="221">
        <v>0.70399999999999996</v>
      </c>
      <c r="R49" s="224">
        <v>0.54300000000000004</v>
      </c>
      <c r="S49" s="216">
        <v>0.55200000000000005</v>
      </c>
      <c r="T49" s="216">
        <v>0.54500000000000004</v>
      </c>
      <c r="U49" s="216">
        <v>0.69599999999999995</v>
      </c>
      <c r="V49" s="216">
        <v>0.36699999999999999</v>
      </c>
      <c r="W49" s="216">
        <v>0.56499999999999995</v>
      </c>
      <c r="X49" s="215">
        <v>0.55300000000000005</v>
      </c>
      <c r="Y49" s="221">
        <v>0.55800000000000005</v>
      </c>
      <c r="Z49" s="224">
        <v>0.59599999999999997</v>
      </c>
      <c r="AA49" s="216">
        <v>0.51100000000000001</v>
      </c>
      <c r="AB49" s="216">
        <v>0.53600000000000003</v>
      </c>
      <c r="AC49" s="216">
        <v>0.28599999999999998</v>
      </c>
      <c r="AD49" s="216">
        <v>0.29599999999999999</v>
      </c>
      <c r="AE49" s="216">
        <v>0.38100000000000001</v>
      </c>
      <c r="AF49" s="215">
        <v>0.504</v>
      </c>
      <c r="AG49" s="221">
        <v>0.55100000000000005</v>
      </c>
      <c r="AH49" s="224">
        <v>0.504</v>
      </c>
      <c r="AI49" s="216">
        <v>0.57999999999999996</v>
      </c>
      <c r="AJ49" s="216">
        <v>0.56699999999999995</v>
      </c>
      <c r="AK49" s="216">
        <v>0.71399999999999997</v>
      </c>
      <c r="AL49" s="216">
        <v>0.51500000000000001</v>
      </c>
      <c r="AM49" s="216">
        <v>0.42899999999999999</v>
      </c>
      <c r="AN49" s="215">
        <v>0.55300000000000005</v>
      </c>
      <c r="AO49" s="221">
        <v>0.60899999999999999</v>
      </c>
      <c r="AP49" s="224">
        <v>0.45100000000000001</v>
      </c>
      <c r="AQ49" s="216">
        <v>0.52300000000000002</v>
      </c>
      <c r="AR49" s="216">
        <v>0.53300000000000003</v>
      </c>
      <c r="AS49" s="216">
        <v>0.66700000000000004</v>
      </c>
      <c r="AT49" s="216">
        <v>0.58799999999999997</v>
      </c>
      <c r="AU49" s="216">
        <v>0.65</v>
      </c>
      <c r="AV49" s="215">
        <v>0.504</v>
      </c>
      <c r="AW49" s="221">
        <v>0.54400000000000004</v>
      </c>
    </row>
    <row r="50" spans="1:49" s="37" customFormat="1" x14ac:dyDescent="0.25">
      <c r="A50" s="244" t="s">
        <v>102</v>
      </c>
      <c r="B50" s="224">
        <v>0.27100000000000002</v>
      </c>
      <c r="C50" s="216">
        <v>0.223</v>
      </c>
      <c r="D50" s="216">
        <v>0.378</v>
      </c>
      <c r="E50" s="216">
        <v>0.35</v>
      </c>
      <c r="F50" s="216">
        <v>0.2</v>
      </c>
      <c r="G50" s="216" t="e">
        <v>#N/A</v>
      </c>
      <c r="H50" s="214">
        <v>0.23699999999999999</v>
      </c>
      <c r="I50" s="223">
        <v>0.26500000000000001</v>
      </c>
      <c r="J50" s="224">
        <v>0.33900000000000002</v>
      </c>
      <c r="K50" s="216">
        <v>0.219</v>
      </c>
      <c r="L50" s="216">
        <v>0.28199999999999997</v>
      </c>
      <c r="M50" s="216">
        <v>0.23100000000000001</v>
      </c>
      <c r="N50" s="216">
        <v>0.154</v>
      </c>
      <c r="O50" s="216">
        <v>0.27600000000000002</v>
      </c>
      <c r="P50" s="214">
        <v>0.23499999999999999</v>
      </c>
      <c r="Q50" s="223">
        <v>0.248</v>
      </c>
      <c r="R50" s="224">
        <v>0.27200000000000002</v>
      </c>
      <c r="S50" s="216">
        <v>0.187</v>
      </c>
      <c r="T50" s="216">
        <v>0.221</v>
      </c>
      <c r="U50" s="216">
        <v>0.30399999999999999</v>
      </c>
      <c r="V50" s="216">
        <v>0.23300000000000001</v>
      </c>
      <c r="W50" s="216">
        <v>0.39100000000000001</v>
      </c>
      <c r="X50" s="214">
        <v>0.17399999999999999</v>
      </c>
      <c r="Y50" s="223">
        <v>0.23400000000000001</v>
      </c>
      <c r="Z50" s="224">
        <v>0.215</v>
      </c>
      <c r="AA50" s="216">
        <v>0.16200000000000001</v>
      </c>
      <c r="AB50" s="216">
        <v>0.20399999999999999</v>
      </c>
      <c r="AC50" s="216">
        <v>0.19</v>
      </c>
      <c r="AD50" s="216">
        <v>0.111</v>
      </c>
      <c r="AE50" s="216">
        <v>0.19</v>
      </c>
      <c r="AF50" s="214">
        <v>0.16200000000000001</v>
      </c>
      <c r="AG50" s="223">
        <v>0.19500000000000001</v>
      </c>
      <c r="AH50" s="224">
        <v>0.12</v>
      </c>
      <c r="AI50" s="216">
        <v>0.16400000000000001</v>
      </c>
      <c r="AJ50" s="216">
        <v>0.19500000000000001</v>
      </c>
      <c r="AK50" s="216">
        <v>0.17899999999999999</v>
      </c>
      <c r="AL50" s="216">
        <v>0.121</v>
      </c>
      <c r="AM50" s="216">
        <v>0.13300000000000001</v>
      </c>
      <c r="AN50" s="214">
        <v>0.11799999999999999</v>
      </c>
      <c r="AO50" s="223">
        <v>0.21199999999999999</v>
      </c>
      <c r="AP50" s="224">
        <v>0.16800000000000001</v>
      </c>
      <c r="AQ50" s="216">
        <v>0.14499999999999999</v>
      </c>
      <c r="AR50" s="216">
        <v>0.214</v>
      </c>
      <c r="AS50" s="216">
        <v>0.2</v>
      </c>
      <c r="AT50" s="216">
        <v>0.14699999999999999</v>
      </c>
      <c r="AU50" s="216">
        <v>0.2</v>
      </c>
      <c r="AV50" s="214">
        <v>0.14000000000000001</v>
      </c>
      <c r="AW50" s="223">
        <v>0.192</v>
      </c>
    </row>
    <row r="51" spans="1:49" s="37" customFormat="1" x14ac:dyDescent="0.25">
      <c r="A51" s="244" t="s">
        <v>103</v>
      </c>
      <c r="B51" s="224">
        <v>0.42399999999999999</v>
      </c>
      <c r="C51" s="216">
        <v>0.34100000000000003</v>
      </c>
      <c r="D51" s="216">
        <v>0.45900000000000002</v>
      </c>
      <c r="E51" s="216">
        <v>0.5</v>
      </c>
      <c r="F51" s="216">
        <v>0.29199999999999998</v>
      </c>
      <c r="G51" s="216" t="e">
        <v>#N/A</v>
      </c>
      <c r="H51" s="215">
        <v>0.33700000000000002</v>
      </c>
      <c r="I51" s="221">
        <v>0.40799999999999997</v>
      </c>
      <c r="J51" s="224">
        <v>0.47899999999999998</v>
      </c>
      <c r="K51" s="216">
        <v>0.34200000000000003</v>
      </c>
      <c r="L51" s="216">
        <v>0.42899999999999999</v>
      </c>
      <c r="M51" s="216">
        <v>0.29599999999999999</v>
      </c>
      <c r="N51" s="216">
        <v>0.23699999999999999</v>
      </c>
      <c r="O51" s="216">
        <v>0.379</v>
      </c>
      <c r="P51" s="215">
        <v>0.30399999999999999</v>
      </c>
      <c r="Q51" s="221">
        <v>0.42899999999999999</v>
      </c>
      <c r="R51" s="224">
        <v>0.33800000000000002</v>
      </c>
      <c r="S51" s="216">
        <v>0.30199999999999999</v>
      </c>
      <c r="T51" s="216">
        <v>0.308</v>
      </c>
      <c r="U51" s="216">
        <v>0.34799999999999998</v>
      </c>
      <c r="V51" s="216">
        <v>0.36699999999999999</v>
      </c>
      <c r="W51" s="216">
        <v>0.52200000000000002</v>
      </c>
      <c r="X51" s="215">
        <v>0.22500000000000001</v>
      </c>
      <c r="Y51" s="221">
        <v>0.40799999999999997</v>
      </c>
      <c r="Z51" s="224">
        <v>0.33100000000000002</v>
      </c>
      <c r="AA51" s="216">
        <v>0.31</v>
      </c>
      <c r="AB51" s="216">
        <v>0.38300000000000001</v>
      </c>
      <c r="AC51" s="216">
        <v>0.28599999999999998</v>
      </c>
      <c r="AD51" s="216">
        <v>0.185</v>
      </c>
      <c r="AE51" s="216">
        <v>0.33300000000000002</v>
      </c>
      <c r="AF51" s="215">
        <v>0.25</v>
      </c>
      <c r="AG51" s="221">
        <v>0.41</v>
      </c>
      <c r="AH51" s="224">
        <v>0.215</v>
      </c>
      <c r="AI51" s="216">
        <v>0.27</v>
      </c>
      <c r="AJ51" s="216">
        <v>0.27900000000000003</v>
      </c>
      <c r="AK51" s="216">
        <v>0.25</v>
      </c>
      <c r="AL51" s="216">
        <v>0.21199999999999999</v>
      </c>
      <c r="AM51" s="216">
        <v>0.13300000000000001</v>
      </c>
      <c r="AN51" s="215">
        <v>0.189</v>
      </c>
      <c r="AO51" s="221">
        <v>0.34300000000000003</v>
      </c>
      <c r="AP51" s="224">
        <v>0.248</v>
      </c>
      <c r="AQ51" s="216">
        <v>0.23699999999999999</v>
      </c>
      <c r="AR51" s="216">
        <v>0.27600000000000002</v>
      </c>
      <c r="AS51" s="216">
        <v>0.33300000000000002</v>
      </c>
      <c r="AT51" s="216">
        <v>0.32400000000000001</v>
      </c>
      <c r="AU51" s="216">
        <v>0.25</v>
      </c>
      <c r="AV51" s="215">
        <v>0.19700000000000001</v>
      </c>
      <c r="AW51" s="221">
        <v>0.315</v>
      </c>
    </row>
    <row r="52" spans="1:49" s="37" customFormat="1" x14ac:dyDescent="0.25">
      <c r="A52" s="244" t="s">
        <v>117</v>
      </c>
      <c r="B52" s="224">
        <v>5.2999999999999999E-2</v>
      </c>
      <c r="C52" s="216">
        <v>3.3000000000000002E-2</v>
      </c>
      <c r="D52" s="216">
        <v>5.0999999999999997E-2</v>
      </c>
      <c r="E52" s="216">
        <v>5.2999999999999999E-2</v>
      </c>
      <c r="F52" s="216">
        <v>0.04</v>
      </c>
      <c r="G52" s="216" t="e">
        <v>#N/A</v>
      </c>
      <c r="H52" s="214">
        <v>4.2000000000000003E-2</v>
      </c>
      <c r="I52" s="223">
        <v>3.5999999999999997E-2</v>
      </c>
      <c r="J52" s="224">
        <v>3.3000000000000002E-2</v>
      </c>
      <c r="K52" s="216">
        <v>4.5999999999999999E-2</v>
      </c>
      <c r="L52" s="216">
        <v>0.08</v>
      </c>
      <c r="M52" s="216">
        <v>0.111</v>
      </c>
      <c r="N52" s="216">
        <v>7.6999999999999999E-2</v>
      </c>
      <c r="O52" s="216">
        <v>0.20699999999999999</v>
      </c>
      <c r="P52" s="214">
        <v>5.5E-2</v>
      </c>
      <c r="Q52" s="223">
        <v>4.8000000000000001E-2</v>
      </c>
      <c r="R52" s="224">
        <v>0.1</v>
      </c>
      <c r="S52" s="216">
        <v>4.9000000000000002E-2</v>
      </c>
      <c r="T52" s="216">
        <v>7.4999999999999997E-2</v>
      </c>
      <c r="U52" s="216">
        <v>4.4999999999999998E-2</v>
      </c>
      <c r="V52" s="216">
        <v>0.1</v>
      </c>
      <c r="W52" s="216">
        <v>0.30399999999999999</v>
      </c>
      <c r="X52" s="214">
        <v>6.3E-2</v>
      </c>
      <c r="Y52" s="223">
        <v>5.1999999999999998E-2</v>
      </c>
      <c r="Z52" s="224">
        <v>4.2999999999999997E-2</v>
      </c>
      <c r="AA52" s="216">
        <v>4.2999999999999997E-2</v>
      </c>
      <c r="AB52" s="216">
        <v>8.6999999999999994E-2</v>
      </c>
      <c r="AC52" s="216">
        <v>4.8000000000000001E-2</v>
      </c>
      <c r="AD52" s="216">
        <v>7.3999999999999996E-2</v>
      </c>
      <c r="AE52" s="216">
        <v>9.5000000000000001E-2</v>
      </c>
      <c r="AF52" s="214">
        <v>6.4000000000000001E-2</v>
      </c>
      <c r="AG52" s="223">
        <v>3.5000000000000003E-2</v>
      </c>
      <c r="AH52" s="224">
        <v>5.7000000000000002E-2</v>
      </c>
      <c r="AI52" s="216">
        <v>8.5999999999999993E-2</v>
      </c>
      <c r="AJ52" s="216">
        <v>0.106</v>
      </c>
      <c r="AK52" s="216">
        <v>0.13800000000000001</v>
      </c>
      <c r="AL52" s="216" t="e">
        <v>#N/A</v>
      </c>
      <c r="AM52" s="216">
        <v>6.7000000000000004E-2</v>
      </c>
      <c r="AN52" s="214">
        <v>7.6999999999999999E-2</v>
      </c>
      <c r="AO52" s="223">
        <v>0.108</v>
      </c>
      <c r="AP52" s="224">
        <v>7.0999999999999994E-2</v>
      </c>
      <c r="AQ52" s="216">
        <v>8.7999999999999995E-2</v>
      </c>
      <c r="AR52" s="216">
        <v>0.1</v>
      </c>
      <c r="AS52" s="216">
        <v>0.2</v>
      </c>
      <c r="AT52" s="216" t="e">
        <v>#N/A</v>
      </c>
      <c r="AU52" s="216">
        <v>0.05</v>
      </c>
      <c r="AV52" s="214">
        <v>0.09</v>
      </c>
      <c r="AW52" s="223">
        <v>8.8999999999999996E-2</v>
      </c>
    </row>
    <row r="53" spans="1:49" s="37" customFormat="1" x14ac:dyDescent="0.25">
      <c r="A53" s="244" t="s">
        <v>104</v>
      </c>
      <c r="B53" s="224">
        <v>5.2999999999999999E-2</v>
      </c>
      <c r="C53" s="216">
        <v>3.4000000000000002E-2</v>
      </c>
      <c r="D53" s="216">
        <v>8.5999999999999993E-2</v>
      </c>
      <c r="E53" s="216">
        <v>0.05</v>
      </c>
      <c r="F53" s="216">
        <v>0.12</v>
      </c>
      <c r="G53" s="216" t="e">
        <v>#N/A</v>
      </c>
      <c r="H53" s="215">
        <v>3.2000000000000001E-2</v>
      </c>
      <c r="I53" s="221">
        <v>5.3999999999999999E-2</v>
      </c>
      <c r="J53" s="224">
        <v>0.1</v>
      </c>
      <c r="K53" s="216">
        <v>5.3999999999999999E-2</v>
      </c>
      <c r="L53" s="216">
        <v>0.104</v>
      </c>
      <c r="M53" s="216">
        <v>7.3999999999999996E-2</v>
      </c>
      <c r="N53" s="216">
        <v>2.5999999999999999E-2</v>
      </c>
      <c r="O53" s="216">
        <v>0.17199999999999999</v>
      </c>
      <c r="P53" s="215">
        <v>6.9000000000000006E-2</v>
      </c>
      <c r="Q53" s="221">
        <v>6.4000000000000001E-2</v>
      </c>
      <c r="R53" s="224">
        <v>6.3E-2</v>
      </c>
      <c r="S53" s="216">
        <v>4.7E-2</v>
      </c>
      <c r="T53" s="216">
        <v>0.111</v>
      </c>
      <c r="U53" s="216">
        <v>4.2999999999999997E-2</v>
      </c>
      <c r="V53" s="216">
        <v>3.5999999999999997E-2</v>
      </c>
      <c r="W53" s="216">
        <v>0.23799999999999999</v>
      </c>
      <c r="X53" s="215">
        <v>5.6000000000000001E-2</v>
      </c>
      <c r="Y53" s="221">
        <v>5.5E-2</v>
      </c>
      <c r="Z53" s="224">
        <v>5.8000000000000003E-2</v>
      </c>
      <c r="AA53" s="216">
        <v>5.5E-2</v>
      </c>
      <c r="AB53" s="216">
        <v>0.13500000000000001</v>
      </c>
      <c r="AC53" s="216">
        <v>0.1</v>
      </c>
      <c r="AD53" s="216" t="e">
        <v>#N/A</v>
      </c>
      <c r="AE53" s="216">
        <v>0.15</v>
      </c>
      <c r="AF53" s="215">
        <v>5.1999999999999998E-2</v>
      </c>
      <c r="AG53" s="221">
        <v>8.2000000000000003E-2</v>
      </c>
      <c r="AH53" s="224">
        <v>7.2999999999999995E-2</v>
      </c>
      <c r="AI53" s="216">
        <v>6.7000000000000004E-2</v>
      </c>
      <c r="AJ53" s="216">
        <v>8.8999999999999996E-2</v>
      </c>
      <c r="AK53" s="216">
        <v>0.107</v>
      </c>
      <c r="AL53" s="216" t="e">
        <v>#N/A</v>
      </c>
      <c r="AM53" s="216" t="e">
        <v>#N/A</v>
      </c>
      <c r="AN53" s="215">
        <v>4.1000000000000002E-2</v>
      </c>
      <c r="AO53" s="221">
        <v>0.109</v>
      </c>
      <c r="AP53" s="224">
        <v>9.8000000000000004E-2</v>
      </c>
      <c r="AQ53" s="216">
        <v>7.2999999999999995E-2</v>
      </c>
      <c r="AR53" s="216">
        <v>0.128</v>
      </c>
      <c r="AS53" s="216">
        <v>0.2</v>
      </c>
      <c r="AT53" s="216">
        <v>5.8999999999999997E-2</v>
      </c>
      <c r="AU53" s="216">
        <v>0.2</v>
      </c>
      <c r="AV53" s="215">
        <v>8.5000000000000006E-2</v>
      </c>
      <c r="AW53" s="221">
        <v>0.10299999999999999</v>
      </c>
    </row>
    <row r="54" spans="1:49" s="37" customFormat="1" x14ac:dyDescent="0.25">
      <c r="A54" s="244" t="s">
        <v>105</v>
      </c>
      <c r="B54" s="224">
        <v>0.63200000000000001</v>
      </c>
      <c r="C54" s="216">
        <v>0.58199999999999996</v>
      </c>
      <c r="D54" s="216">
        <v>0.73599999999999999</v>
      </c>
      <c r="E54" s="216">
        <v>0.7</v>
      </c>
      <c r="F54" s="216">
        <v>0.68</v>
      </c>
      <c r="G54" s="216" t="e">
        <v>#N/A</v>
      </c>
      <c r="H54" s="215">
        <v>0.65400000000000003</v>
      </c>
      <c r="I54" s="221">
        <v>0.56999999999999995</v>
      </c>
      <c r="J54" s="224">
        <v>0.55800000000000005</v>
      </c>
      <c r="K54" s="216">
        <v>0.51400000000000001</v>
      </c>
      <c r="L54" s="216">
        <v>0.56699999999999995</v>
      </c>
      <c r="M54" s="216">
        <v>0.59299999999999997</v>
      </c>
      <c r="N54" s="216">
        <v>0.53800000000000003</v>
      </c>
      <c r="O54" s="216">
        <v>0.621</v>
      </c>
      <c r="P54" s="215">
        <v>0.57699999999999996</v>
      </c>
      <c r="Q54" s="221">
        <v>0.48099999999999998</v>
      </c>
      <c r="R54" s="224">
        <v>0.40200000000000002</v>
      </c>
      <c r="S54" s="216">
        <v>0.4</v>
      </c>
      <c r="T54" s="216">
        <v>0.36199999999999999</v>
      </c>
      <c r="U54" s="216">
        <v>0.63600000000000001</v>
      </c>
      <c r="V54" s="216">
        <v>0.27600000000000002</v>
      </c>
      <c r="W54" s="216">
        <v>0.47599999999999998</v>
      </c>
      <c r="X54" s="215">
        <v>0.41099999999999998</v>
      </c>
      <c r="Y54" s="221">
        <v>0.39600000000000002</v>
      </c>
      <c r="Z54" s="224">
        <v>0.36299999999999999</v>
      </c>
      <c r="AA54" s="216">
        <v>0.35299999999999998</v>
      </c>
      <c r="AB54" s="216">
        <v>0.41899999999999998</v>
      </c>
      <c r="AC54" s="216">
        <v>0.28599999999999998</v>
      </c>
      <c r="AD54" s="216">
        <v>0.25900000000000001</v>
      </c>
      <c r="AE54" s="216">
        <v>0.28599999999999998</v>
      </c>
      <c r="AF54" s="215">
        <v>0.35699999999999998</v>
      </c>
      <c r="AG54" s="221">
        <v>0.379</v>
      </c>
      <c r="AH54" s="224">
        <v>0.308</v>
      </c>
      <c r="AI54" s="216">
        <v>0.39100000000000001</v>
      </c>
      <c r="AJ54" s="216">
        <v>0.40799999999999997</v>
      </c>
      <c r="AK54" s="216">
        <v>0.53600000000000003</v>
      </c>
      <c r="AL54" s="216">
        <v>0.438</v>
      </c>
      <c r="AM54" s="216">
        <v>0.4</v>
      </c>
      <c r="AN54" s="215">
        <v>0.38</v>
      </c>
      <c r="AO54" s="221">
        <v>0.40899999999999997</v>
      </c>
      <c r="AP54" s="224">
        <v>0.33</v>
      </c>
      <c r="AQ54" s="216">
        <v>0.39900000000000002</v>
      </c>
      <c r="AR54" s="216">
        <v>0.376</v>
      </c>
      <c r="AS54" s="216">
        <v>0.6</v>
      </c>
      <c r="AT54" s="216">
        <v>0.5</v>
      </c>
      <c r="AU54" s="216">
        <v>0.47399999999999998</v>
      </c>
      <c r="AV54" s="215">
        <v>0.4</v>
      </c>
      <c r="AW54" s="221">
        <v>0.39100000000000001</v>
      </c>
    </row>
    <row r="55" spans="1:49" s="37" customFormat="1" x14ac:dyDescent="0.25">
      <c r="A55" s="244" t="s">
        <v>122</v>
      </c>
      <c r="B55" s="224">
        <v>7.4999999999999997E-2</v>
      </c>
      <c r="C55" s="216">
        <v>7.0000000000000007E-2</v>
      </c>
      <c r="D55" s="216">
        <v>0.192</v>
      </c>
      <c r="E55" s="216">
        <v>0.1</v>
      </c>
      <c r="F55" s="216">
        <v>0.08</v>
      </c>
      <c r="G55" s="216" t="e">
        <v>#N/A</v>
      </c>
      <c r="H55" s="216">
        <v>0.10199999999999999</v>
      </c>
      <c r="I55" s="225">
        <v>7.3999999999999996E-2</v>
      </c>
      <c r="J55" s="224">
        <v>6.6000000000000003E-2</v>
      </c>
      <c r="K55" s="216">
        <v>0.05</v>
      </c>
      <c r="L55" s="216">
        <v>0.13600000000000001</v>
      </c>
      <c r="M55" s="216">
        <v>3.6999999999999998E-2</v>
      </c>
      <c r="N55" s="216">
        <v>7.9000000000000001E-2</v>
      </c>
      <c r="O55" s="216">
        <v>0.25</v>
      </c>
      <c r="P55" s="216">
        <v>8.5999999999999993E-2</v>
      </c>
      <c r="Q55" s="225">
        <v>4.1000000000000002E-2</v>
      </c>
      <c r="R55" s="224">
        <v>8.8999999999999996E-2</v>
      </c>
      <c r="S55" s="216">
        <v>0.05</v>
      </c>
      <c r="T55" s="216">
        <v>0.09</v>
      </c>
      <c r="U55" s="216">
        <v>4.4999999999999998E-2</v>
      </c>
      <c r="V55" s="216">
        <v>3.4000000000000002E-2</v>
      </c>
      <c r="W55" s="216">
        <v>0.36399999999999999</v>
      </c>
      <c r="X55" s="216">
        <v>7.3999999999999996E-2</v>
      </c>
      <c r="Y55" s="225">
        <v>3.6999999999999998E-2</v>
      </c>
      <c r="Z55" s="224">
        <v>7.1999999999999995E-2</v>
      </c>
      <c r="AA55" s="216">
        <v>4.9000000000000002E-2</v>
      </c>
      <c r="AB55" s="216">
        <v>0.13400000000000001</v>
      </c>
      <c r="AC55" s="216">
        <v>0.05</v>
      </c>
      <c r="AD55" s="216">
        <v>3.6999999999999998E-2</v>
      </c>
      <c r="AE55" s="216">
        <v>0.23799999999999999</v>
      </c>
      <c r="AF55" s="216">
        <v>8.3000000000000004E-2</v>
      </c>
      <c r="AG55" s="225">
        <v>4.9000000000000002E-2</v>
      </c>
      <c r="AH55" s="224">
        <v>6.6000000000000003E-2</v>
      </c>
      <c r="AI55" s="216">
        <v>7.6999999999999999E-2</v>
      </c>
      <c r="AJ55" s="216">
        <v>8.8999999999999996E-2</v>
      </c>
      <c r="AK55" s="216">
        <v>0.17899999999999999</v>
      </c>
      <c r="AL55" s="216">
        <v>2.9000000000000001E-2</v>
      </c>
      <c r="AM55" s="216">
        <v>6.7000000000000004E-2</v>
      </c>
      <c r="AN55" s="216">
        <v>0.10199999999999999</v>
      </c>
      <c r="AO55" s="225">
        <v>6.4000000000000001E-2</v>
      </c>
      <c r="AP55" s="224">
        <v>0.09</v>
      </c>
      <c r="AQ55" s="216">
        <v>9.6000000000000002E-2</v>
      </c>
      <c r="AR55" s="216">
        <v>0.1</v>
      </c>
      <c r="AS55" s="216">
        <v>6.7000000000000004E-2</v>
      </c>
      <c r="AT55" s="216">
        <v>8.7999999999999995E-2</v>
      </c>
      <c r="AU55" s="216">
        <v>0.2</v>
      </c>
      <c r="AV55" s="216">
        <v>0.124</v>
      </c>
      <c r="AW55" s="225">
        <v>6.8000000000000005E-2</v>
      </c>
    </row>
    <row r="56" spans="1:49" s="37" customFormat="1" x14ac:dyDescent="0.25">
      <c r="A56" s="244" t="s">
        <v>106</v>
      </c>
      <c r="B56" s="224">
        <v>7.5999999999999998E-2</v>
      </c>
      <c r="C56" s="216">
        <v>7.3999999999999996E-2</v>
      </c>
      <c r="D56" s="216">
        <v>0.182</v>
      </c>
      <c r="E56" s="216">
        <v>0.15</v>
      </c>
      <c r="F56" s="216">
        <v>0.08</v>
      </c>
      <c r="G56" s="216" t="e">
        <v>#N/A</v>
      </c>
      <c r="H56" s="215">
        <v>0.10299999999999999</v>
      </c>
      <c r="I56" s="221">
        <v>7.4999999999999997E-2</v>
      </c>
      <c r="J56" s="224">
        <v>0.107</v>
      </c>
      <c r="K56" s="216">
        <v>6.0999999999999999E-2</v>
      </c>
      <c r="L56" s="216">
        <v>0.13200000000000001</v>
      </c>
      <c r="M56" s="216">
        <v>7.3999999999999996E-2</v>
      </c>
      <c r="N56" s="216">
        <v>2.5999999999999999E-2</v>
      </c>
      <c r="O56" s="216">
        <v>0.31</v>
      </c>
      <c r="P56" s="215">
        <v>8.5000000000000006E-2</v>
      </c>
      <c r="Q56" s="221">
        <v>6.4000000000000001E-2</v>
      </c>
      <c r="R56" s="224">
        <v>0.14599999999999999</v>
      </c>
      <c r="S56" s="216">
        <v>9.8000000000000004E-2</v>
      </c>
      <c r="T56" s="216">
        <v>0.112</v>
      </c>
      <c r="U56" s="216">
        <v>7.6999999999999999E-2</v>
      </c>
      <c r="V56" s="216">
        <v>0.2</v>
      </c>
      <c r="W56" s="216">
        <v>0.41199999999999998</v>
      </c>
      <c r="X56" s="215">
        <v>8.4000000000000005E-2</v>
      </c>
      <c r="Y56" s="221">
        <v>0.126</v>
      </c>
      <c r="Z56" s="224">
        <v>0.153</v>
      </c>
      <c r="AA56" s="216">
        <v>9.0999999999999998E-2</v>
      </c>
      <c r="AB56" s="216">
        <v>0.154</v>
      </c>
      <c r="AC56" s="216" t="e">
        <v>#N/A</v>
      </c>
      <c r="AD56" s="216" t="e">
        <v>#N/A</v>
      </c>
      <c r="AE56" s="216">
        <v>0.25</v>
      </c>
      <c r="AF56" s="215">
        <v>8.5000000000000006E-2</v>
      </c>
      <c r="AG56" s="221">
        <v>0.14299999999999999</v>
      </c>
      <c r="AH56" s="224">
        <v>0.10199999999999999</v>
      </c>
      <c r="AI56" s="216">
        <v>8.3000000000000004E-2</v>
      </c>
      <c r="AJ56" s="216">
        <v>0.14599999999999999</v>
      </c>
      <c r="AK56" s="216">
        <v>5.8999999999999997E-2</v>
      </c>
      <c r="AL56" s="216" t="e">
        <v>#N/A</v>
      </c>
      <c r="AM56" s="216" t="e">
        <v>#N/A</v>
      </c>
      <c r="AN56" s="215">
        <v>7.3999999999999996E-2</v>
      </c>
      <c r="AO56" s="221">
        <v>0.113</v>
      </c>
      <c r="AP56" s="224">
        <v>0.159</v>
      </c>
      <c r="AQ56" s="216">
        <v>0.10100000000000001</v>
      </c>
      <c r="AR56" s="216">
        <v>0.121</v>
      </c>
      <c r="AS56" s="216">
        <v>0.1</v>
      </c>
      <c r="AT56" s="216">
        <v>8.3000000000000004E-2</v>
      </c>
      <c r="AU56" s="216">
        <v>0.182</v>
      </c>
      <c r="AV56" s="215">
        <v>0.123</v>
      </c>
      <c r="AW56" s="221">
        <v>0.11899999999999999</v>
      </c>
    </row>
    <row r="57" spans="1:49" s="37" customFormat="1" x14ac:dyDescent="0.25">
      <c r="A57" s="244" t="s">
        <v>121</v>
      </c>
      <c r="B57" s="224" t="e">
        <v>#N/A</v>
      </c>
      <c r="C57" s="216" t="e">
        <v>#N/A</v>
      </c>
      <c r="D57" s="216" t="e">
        <v>#N/A</v>
      </c>
      <c r="E57" s="216" t="e">
        <v>#N/A</v>
      </c>
      <c r="F57" s="216" t="e">
        <v>#N/A</v>
      </c>
      <c r="G57" s="216" t="e">
        <v>#N/A</v>
      </c>
      <c r="H57" s="214" t="e">
        <v>#N/A</v>
      </c>
      <c r="I57" s="223" t="e">
        <v>#N/A</v>
      </c>
      <c r="J57" s="224" t="e">
        <v>#N/A</v>
      </c>
      <c r="K57" s="216" t="e">
        <v>#N/A</v>
      </c>
      <c r="L57" s="216" t="e">
        <v>#N/A</v>
      </c>
      <c r="M57" s="216" t="e">
        <v>#N/A</v>
      </c>
      <c r="N57" s="216" t="e">
        <v>#N/A</v>
      </c>
      <c r="O57" s="216" t="e">
        <v>#N/A</v>
      </c>
      <c r="P57" s="214" t="e">
        <v>#N/A</v>
      </c>
      <c r="Q57" s="223" t="e">
        <v>#N/A</v>
      </c>
      <c r="R57" s="224">
        <v>0.14000000000000001</v>
      </c>
      <c r="S57" s="216">
        <v>0.1</v>
      </c>
      <c r="T57" s="216">
        <v>0.13200000000000001</v>
      </c>
      <c r="U57" s="216">
        <v>7.6999999999999999E-2</v>
      </c>
      <c r="V57" s="216">
        <v>9.0999999999999998E-2</v>
      </c>
      <c r="W57" s="216">
        <v>0.44400000000000001</v>
      </c>
      <c r="X57" s="214">
        <v>5.1999999999999998E-2</v>
      </c>
      <c r="Y57" s="223">
        <v>0.16800000000000001</v>
      </c>
      <c r="Z57" s="224">
        <v>6.0999999999999999E-2</v>
      </c>
      <c r="AA57" s="216">
        <v>0.10199999999999999</v>
      </c>
      <c r="AB57" s="216">
        <v>0.128</v>
      </c>
      <c r="AC57" s="216">
        <v>0.16700000000000001</v>
      </c>
      <c r="AD57" s="216" t="e">
        <v>#N/A</v>
      </c>
      <c r="AE57" s="216">
        <v>0.182</v>
      </c>
      <c r="AF57" s="214">
        <v>4.2999999999999997E-2</v>
      </c>
      <c r="AG57" s="223">
        <v>0.17100000000000001</v>
      </c>
      <c r="AH57" s="224">
        <v>6.8000000000000005E-2</v>
      </c>
      <c r="AI57" s="216">
        <v>0.106</v>
      </c>
      <c r="AJ57" s="216">
        <v>0.11</v>
      </c>
      <c r="AK57" s="216">
        <v>0.17599999999999999</v>
      </c>
      <c r="AL57" s="216">
        <v>7.0999999999999994E-2</v>
      </c>
      <c r="AM57" s="216" t="e">
        <v>#N/A</v>
      </c>
      <c r="AN57" s="214">
        <v>4.2999999999999997E-2</v>
      </c>
      <c r="AO57" s="223">
        <v>0.16500000000000001</v>
      </c>
      <c r="AP57" s="224">
        <v>5.8000000000000003E-2</v>
      </c>
      <c r="AQ57" s="216">
        <v>0.10299999999999999</v>
      </c>
      <c r="AR57" s="216">
        <v>9.9000000000000005E-2</v>
      </c>
      <c r="AS57" s="216">
        <v>0.4</v>
      </c>
      <c r="AT57" s="216">
        <v>8.3000000000000004E-2</v>
      </c>
      <c r="AU57" s="216">
        <v>0.182</v>
      </c>
      <c r="AV57" s="214">
        <v>7.2999999999999995E-2</v>
      </c>
      <c r="AW57" s="223">
        <v>0.15</v>
      </c>
    </row>
    <row r="58" spans="1:49" s="37" customFormat="1" x14ac:dyDescent="0.25">
      <c r="A58" s="244" t="s">
        <v>120</v>
      </c>
      <c r="B58" s="224" t="e">
        <v>#N/A</v>
      </c>
      <c r="C58" s="216" t="e">
        <v>#N/A</v>
      </c>
      <c r="D58" s="216" t="e">
        <v>#N/A</v>
      </c>
      <c r="E58" s="216" t="e">
        <v>#N/A</v>
      </c>
      <c r="F58" s="216" t="e">
        <v>#N/A</v>
      </c>
      <c r="G58" s="216" t="e">
        <v>#N/A</v>
      </c>
      <c r="H58" s="215" t="e">
        <v>#N/A</v>
      </c>
      <c r="I58" s="221" t="e">
        <v>#N/A</v>
      </c>
      <c r="J58" s="224" t="e">
        <v>#N/A</v>
      </c>
      <c r="K58" s="216" t="e">
        <v>#N/A</v>
      </c>
      <c r="L58" s="216" t="e">
        <v>#N/A</v>
      </c>
      <c r="M58" s="216" t="e">
        <v>#N/A</v>
      </c>
      <c r="N58" s="216" t="e">
        <v>#N/A</v>
      </c>
      <c r="O58" s="216" t="e">
        <v>#N/A</v>
      </c>
      <c r="P58" s="215" t="e">
        <v>#N/A</v>
      </c>
      <c r="Q58" s="221" t="e">
        <v>#N/A</v>
      </c>
      <c r="R58" s="224" t="e">
        <v>#N/A</v>
      </c>
      <c r="S58" s="216" t="e">
        <v>#N/A</v>
      </c>
      <c r="T58" s="216" t="e">
        <v>#N/A</v>
      </c>
      <c r="U58" s="216" t="e">
        <v>#N/A</v>
      </c>
      <c r="V58" s="216" t="e">
        <v>#N/A</v>
      </c>
      <c r="W58" s="216" t="e">
        <v>#N/A</v>
      </c>
      <c r="X58" s="215" t="e">
        <v>#N/A</v>
      </c>
      <c r="Y58" s="221" t="e">
        <v>#N/A</v>
      </c>
      <c r="Z58" s="224" t="e">
        <v>#N/A</v>
      </c>
      <c r="AA58" s="216" t="e">
        <v>#N/A</v>
      </c>
      <c r="AB58" s="216" t="e">
        <v>#N/A</v>
      </c>
      <c r="AC58" s="216" t="e">
        <v>#N/A</v>
      </c>
      <c r="AD58" s="216" t="e">
        <v>#N/A</v>
      </c>
      <c r="AE58" s="216" t="e">
        <v>#N/A</v>
      </c>
      <c r="AF58" s="215" t="e">
        <v>#N/A</v>
      </c>
      <c r="AG58" s="221" t="e">
        <v>#N/A</v>
      </c>
      <c r="AH58" s="224">
        <v>0.29299999999999998</v>
      </c>
      <c r="AI58" s="216">
        <v>0.371</v>
      </c>
      <c r="AJ58" s="216">
        <v>0.45200000000000001</v>
      </c>
      <c r="AK58" s="216">
        <v>0.61499999999999999</v>
      </c>
      <c r="AL58" s="216">
        <v>0.25</v>
      </c>
      <c r="AM58" s="216">
        <v>0.214</v>
      </c>
      <c r="AN58" s="215">
        <v>0.29599999999999999</v>
      </c>
      <c r="AO58" s="221">
        <v>0.47099999999999997</v>
      </c>
      <c r="AP58" s="224">
        <v>0.371</v>
      </c>
      <c r="AQ58" s="216">
        <v>0.41499999999999998</v>
      </c>
      <c r="AR58" s="216">
        <v>0.46600000000000003</v>
      </c>
      <c r="AS58" s="216">
        <v>0.61499999999999999</v>
      </c>
      <c r="AT58" s="216">
        <v>0.219</v>
      </c>
      <c r="AU58" s="216">
        <v>0.36799999999999999</v>
      </c>
      <c r="AV58" s="215">
        <v>0.35099999999999998</v>
      </c>
      <c r="AW58" s="221">
        <v>0.49199999999999999</v>
      </c>
    </row>
    <row r="59" spans="1:49" s="37" customFormat="1" x14ac:dyDescent="0.25">
      <c r="A59" s="244" t="s">
        <v>109</v>
      </c>
      <c r="B59" s="224">
        <v>0.17599999999999999</v>
      </c>
      <c r="C59" s="216">
        <v>0.30499999999999999</v>
      </c>
      <c r="D59" s="216">
        <v>0.439</v>
      </c>
      <c r="E59" s="216">
        <v>0.6</v>
      </c>
      <c r="F59" s="216">
        <v>0.45500000000000002</v>
      </c>
      <c r="G59" s="216" t="e">
        <v>#N/A</v>
      </c>
      <c r="H59" s="215">
        <v>0.24199999999999999</v>
      </c>
      <c r="I59" s="221">
        <v>0.41799999999999998</v>
      </c>
      <c r="J59" s="224">
        <v>0.315</v>
      </c>
      <c r="K59" s="216">
        <v>0.30399999999999999</v>
      </c>
      <c r="L59" s="216">
        <v>0.34599999999999997</v>
      </c>
      <c r="M59" s="216">
        <v>0.46200000000000002</v>
      </c>
      <c r="N59" s="216">
        <v>0.121</v>
      </c>
      <c r="O59" s="216">
        <v>0.318</v>
      </c>
      <c r="P59" s="215">
        <v>0.251</v>
      </c>
      <c r="Q59" s="221">
        <v>0.371</v>
      </c>
      <c r="R59" s="224">
        <v>0.27800000000000002</v>
      </c>
      <c r="S59" s="216">
        <v>0.32800000000000001</v>
      </c>
      <c r="T59" s="216">
        <v>0.40100000000000002</v>
      </c>
      <c r="U59" s="216">
        <v>0.5</v>
      </c>
      <c r="V59" s="216">
        <v>0.34499999999999997</v>
      </c>
      <c r="W59" s="216">
        <v>0.435</v>
      </c>
      <c r="X59" s="215">
        <v>0.251</v>
      </c>
      <c r="Y59" s="221">
        <v>0.433</v>
      </c>
      <c r="Z59" s="224">
        <v>0.33900000000000002</v>
      </c>
      <c r="AA59" s="216">
        <v>0.36199999999999999</v>
      </c>
      <c r="AB59" s="216">
        <v>0.42399999999999999</v>
      </c>
      <c r="AC59" s="216">
        <v>0.25</v>
      </c>
      <c r="AD59" s="216">
        <v>0.30399999999999999</v>
      </c>
      <c r="AE59" s="216">
        <v>0.28599999999999998</v>
      </c>
      <c r="AF59" s="215">
        <v>0.28599999999999998</v>
      </c>
      <c r="AG59" s="221">
        <v>0.45400000000000001</v>
      </c>
      <c r="AH59" s="224">
        <v>0.40200000000000002</v>
      </c>
      <c r="AI59" s="216">
        <v>0.39</v>
      </c>
      <c r="AJ59" s="216">
        <v>0.435</v>
      </c>
      <c r="AK59" s="216">
        <v>0.38500000000000001</v>
      </c>
      <c r="AL59" s="216">
        <v>0.53100000000000003</v>
      </c>
      <c r="AM59" s="216">
        <v>0.53800000000000003</v>
      </c>
      <c r="AN59" s="215">
        <v>0.30599999999999999</v>
      </c>
      <c r="AO59" s="221">
        <v>0.505</v>
      </c>
      <c r="AP59" s="224">
        <v>0.41199999999999998</v>
      </c>
      <c r="AQ59" s="216">
        <v>0.42499999999999999</v>
      </c>
      <c r="AR59" s="216">
        <v>0.42699999999999999</v>
      </c>
      <c r="AS59" s="216">
        <v>0.46200000000000002</v>
      </c>
      <c r="AT59" s="216">
        <v>0.35499999999999998</v>
      </c>
      <c r="AU59" s="216">
        <v>0.316</v>
      </c>
      <c r="AV59" s="215">
        <v>0.32200000000000001</v>
      </c>
      <c r="AW59" s="221">
        <v>0.52900000000000003</v>
      </c>
    </row>
    <row r="60" spans="1:49" s="37" customFormat="1" x14ac:dyDescent="0.25">
      <c r="A60" s="244" t="s">
        <v>110</v>
      </c>
      <c r="B60" s="224">
        <v>0.125</v>
      </c>
      <c r="C60" s="216">
        <v>0.14499999999999999</v>
      </c>
      <c r="D60" s="216">
        <v>0.192</v>
      </c>
      <c r="E60" s="216">
        <v>0.3</v>
      </c>
      <c r="F60" s="216">
        <v>0.182</v>
      </c>
      <c r="G60" s="216" t="e">
        <v>#N/A</v>
      </c>
      <c r="H60" s="216">
        <v>0.125</v>
      </c>
      <c r="I60" s="225">
        <v>0.185</v>
      </c>
      <c r="J60" s="224">
        <v>0.14799999999999999</v>
      </c>
      <c r="K60" s="216">
        <v>0.14799999999999999</v>
      </c>
      <c r="L60" s="216">
        <v>0.23</v>
      </c>
      <c r="M60" s="216">
        <v>0.23100000000000001</v>
      </c>
      <c r="N60" s="216">
        <v>9.0999999999999998E-2</v>
      </c>
      <c r="O60" s="216">
        <v>0.30399999999999999</v>
      </c>
      <c r="P60" s="216">
        <v>0.14099999999999999</v>
      </c>
      <c r="Q60" s="225">
        <v>0.185</v>
      </c>
      <c r="R60" s="224">
        <v>0.113</v>
      </c>
      <c r="S60" s="216">
        <v>0.17199999999999999</v>
      </c>
      <c r="T60" s="216">
        <v>0.24</v>
      </c>
      <c r="U60" s="216">
        <v>0.35</v>
      </c>
      <c r="V60" s="216">
        <v>0.25</v>
      </c>
      <c r="W60" s="216">
        <v>0.34799999999999998</v>
      </c>
      <c r="X60" s="216">
        <v>0.14499999999999999</v>
      </c>
      <c r="Y60" s="225">
        <v>0.224</v>
      </c>
      <c r="Z60" s="224">
        <v>0.2</v>
      </c>
      <c r="AA60" s="216">
        <v>0.20699999999999999</v>
      </c>
      <c r="AB60" s="216">
        <v>0.224</v>
      </c>
      <c r="AC60" s="216">
        <v>0.25</v>
      </c>
      <c r="AD60" s="216">
        <v>0.33300000000000002</v>
      </c>
      <c r="AE60" s="216">
        <v>0.154</v>
      </c>
      <c r="AF60" s="216">
        <v>0.14799999999999999</v>
      </c>
      <c r="AG60" s="225">
        <v>0.28199999999999997</v>
      </c>
      <c r="AH60" s="224">
        <v>0.19500000000000001</v>
      </c>
      <c r="AI60" s="216">
        <v>0.23100000000000001</v>
      </c>
      <c r="AJ60" s="216">
        <v>0.23599999999999999</v>
      </c>
      <c r="AK60" s="216">
        <v>0.23100000000000001</v>
      </c>
      <c r="AL60" s="216">
        <v>0.22600000000000001</v>
      </c>
      <c r="AM60" s="216">
        <v>0.23100000000000001</v>
      </c>
      <c r="AN60" s="216">
        <v>0.17599999999999999</v>
      </c>
      <c r="AO60" s="225">
        <v>0.29199999999999998</v>
      </c>
      <c r="AP60" s="224">
        <v>0.25900000000000001</v>
      </c>
      <c r="AQ60" s="216">
        <v>0.20799999999999999</v>
      </c>
      <c r="AR60" s="216">
        <v>0.28100000000000003</v>
      </c>
      <c r="AS60" s="216">
        <v>0.154</v>
      </c>
      <c r="AT60" s="216">
        <v>0.161</v>
      </c>
      <c r="AU60" s="216">
        <v>5.2999999999999999E-2</v>
      </c>
      <c r="AV60" s="216">
        <v>0.16200000000000001</v>
      </c>
      <c r="AW60" s="225">
        <v>0.28799999999999998</v>
      </c>
    </row>
    <row r="61" spans="1:49" s="37" customFormat="1" x14ac:dyDescent="0.25">
      <c r="A61" s="244" t="s">
        <v>111</v>
      </c>
      <c r="B61" s="224">
        <v>0.17599999999999999</v>
      </c>
      <c r="C61" s="216">
        <v>0.12</v>
      </c>
      <c r="D61" s="216">
        <v>0.14099999999999999</v>
      </c>
      <c r="E61" s="216">
        <v>0.2</v>
      </c>
      <c r="F61" s="216">
        <v>0.1</v>
      </c>
      <c r="G61" s="216" t="e">
        <v>#N/A</v>
      </c>
      <c r="H61" s="215">
        <v>0.12</v>
      </c>
      <c r="I61" s="221">
        <v>0.13600000000000001</v>
      </c>
      <c r="J61" s="224">
        <v>0.13100000000000001</v>
      </c>
      <c r="K61" s="216">
        <v>0.10100000000000001</v>
      </c>
      <c r="L61" s="216">
        <v>0.14899999999999999</v>
      </c>
      <c r="M61" s="216">
        <v>0.25</v>
      </c>
      <c r="N61" s="216">
        <v>0.121</v>
      </c>
      <c r="O61" s="216">
        <v>0.30399999999999999</v>
      </c>
      <c r="P61" s="215">
        <v>0.11</v>
      </c>
      <c r="Q61" s="221">
        <v>0.127</v>
      </c>
      <c r="R61" s="224">
        <v>0.111</v>
      </c>
      <c r="S61" s="216">
        <v>0.13500000000000001</v>
      </c>
      <c r="T61" s="216">
        <v>0.19800000000000001</v>
      </c>
      <c r="U61" s="216">
        <v>0.2</v>
      </c>
      <c r="V61" s="216">
        <v>0.185</v>
      </c>
      <c r="W61" s="216">
        <v>0.34799999999999998</v>
      </c>
      <c r="X61" s="215">
        <v>0.11600000000000001</v>
      </c>
      <c r="Y61" s="221">
        <v>0.17</v>
      </c>
      <c r="Z61" s="224">
        <v>0.14899999999999999</v>
      </c>
      <c r="AA61" s="216">
        <v>0.17100000000000001</v>
      </c>
      <c r="AB61" s="216">
        <v>0.247</v>
      </c>
      <c r="AC61" s="216">
        <v>0.2</v>
      </c>
      <c r="AD61" s="216">
        <v>0.217</v>
      </c>
      <c r="AE61" s="216">
        <v>7.6999999999999999E-2</v>
      </c>
      <c r="AF61" s="215">
        <v>0.14699999999999999</v>
      </c>
      <c r="AG61" s="221">
        <v>0.224</v>
      </c>
      <c r="AH61" s="224">
        <v>0.16700000000000001</v>
      </c>
      <c r="AI61" s="216">
        <v>0.17699999999999999</v>
      </c>
      <c r="AJ61" s="216">
        <v>0.191</v>
      </c>
      <c r="AK61" s="216">
        <v>0.192</v>
      </c>
      <c r="AL61" s="216">
        <v>0.25</v>
      </c>
      <c r="AM61" s="216">
        <v>0.154</v>
      </c>
      <c r="AN61" s="215">
        <v>0.14899999999999999</v>
      </c>
      <c r="AO61" s="221">
        <v>0.222</v>
      </c>
      <c r="AP61" s="224">
        <v>0.217</v>
      </c>
      <c r="AQ61" s="216">
        <v>0.16200000000000001</v>
      </c>
      <c r="AR61" s="216">
        <v>0.20699999999999999</v>
      </c>
      <c r="AS61" s="216">
        <v>8.3000000000000004E-2</v>
      </c>
      <c r="AT61" s="216">
        <v>0.129</v>
      </c>
      <c r="AU61" s="216">
        <v>5.2999999999999999E-2</v>
      </c>
      <c r="AV61" s="215">
        <v>0.13200000000000001</v>
      </c>
      <c r="AW61" s="221">
        <v>0.221</v>
      </c>
    </row>
    <row r="62" spans="1:49" s="37" customFormat="1" x14ac:dyDescent="0.25">
      <c r="A62" s="244" t="s">
        <v>112</v>
      </c>
      <c r="B62" s="224">
        <v>0.214</v>
      </c>
      <c r="C62" s="216">
        <v>7.9000000000000001E-2</v>
      </c>
      <c r="D62" s="216">
        <v>0.13600000000000001</v>
      </c>
      <c r="E62" s="216" t="e">
        <v>#N/A</v>
      </c>
      <c r="F62" s="216">
        <v>0.1</v>
      </c>
      <c r="G62" s="216" t="e">
        <v>#N/A</v>
      </c>
      <c r="H62" s="214">
        <v>9.8000000000000004E-2</v>
      </c>
      <c r="I62" s="223">
        <v>8.5000000000000006E-2</v>
      </c>
      <c r="J62" s="224">
        <v>0.13600000000000001</v>
      </c>
      <c r="K62" s="216">
        <v>0.08</v>
      </c>
      <c r="L62" s="216">
        <v>0.16500000000000001</v>
      </c>
      <c r="M62" s="216" t="e">
        <v>#N/A</v>
      </c>
      <c r="N62" s="216">
        <v>6.7000000000000004E-2</v>
      </c>
      <c r="O62" s="216">
        <v>0.3</v>
      </c>
      <c r="P62" s="214">
        <v>9.9000000000000005E-2</v>
      </c>
      <c r="Q62" s="223">
        <v>0.10299999999999999</v>
      </c>
      <c r="R62" s="224">
        <v>4.2999999999999997E-2</v>
      </c>
      <c r="S62" s="216">
        <v>6.9000000000000006E-2</v>
      </c>
      <c r="T62" s="216">
        <v>0.17</v>
      </c>
      <c r="U62" s="216">
        <v>0.1</v>
      </c>
      <c r="V62" s="216">
        <v>0.20699999999999999</v>
      </c>
      <c r="W62" s="216">
        <v>0.34799999999999998</v>
      </c>
      <c r="X62" s="214">
        <v>7.4999999999999997E-2</v>
      </c>
      <c r="Y62" s="223">
        <v>9.7000000000000003E-2</v>
      </c>
      <c r="Z62" s="224">
        <v>0.13900000000000001</v>
      </c>
      <c r="AA62" s="216">
        <v>7.3999999999999996E-2</v>
      </c>
      <c r="AB62" s="216">
        <v>0.123</v>
      </c>
      <c r="AC62" s="216">
        <v>6.3E-2</v>
      </c>
      <c r="AD62" s="216" t="e">
        <v>#N/A</v>
      </c>
      <c r="AE62" s="216" t="e">
        <v>#N/A</v>
      </c>
      <c r="AF62" s="214">
        <v>6.0999999999999999E-2</v>
      </c>
      <c r="AG62" s="223">
        <v>0.114</v>
      </c>
      <c r="AH62" s="224">
        <v>0.123</v>
      </c>
      <c r="AI62" s="216">
        <v>0.10299999999999999</v>
      </c>
      <c r="AJ62" s="216">
        <v>0.108</v>
      </c>
      <c r="AK62" s="216">
        <v>0.12</v>
      </c>
      <c r="AL62" s="216">
        <v>7.0999999999999994E-2</v>
      </c>
      <c r="AM62" s="216" t="e">
        <v>#N/A</v>
      </c>
      <c r="AN62" s="214">
        <v>7.0000000000000007E-2</v>
      </c>
      <c r="AO62" s="223">
        <v>0.14099999999999999</v>
      </c>
      <c r="AP62" s="224">
        <v>0.13900000000000001</v>
      </c>
      <c r="AQ62" s="216">
        <v>8.8999999999999996E-2</v>
      </c>
      <c r="AR62" s="216">
        <v>0.127</v>
      </c>
      <c r="AS62" s="216">
        <v>8.3000000000000004E-2</v>
      </c>
      <c r="AT62" s="216">
        <v>0.08</v>
      </c>
      <c r="AU62" s="216" t="e">
        <v>#N/A</v>
      </c>
      <c r="AV62" s="214">
        <v>8.8999999999999996E-2</v>
      </c>
      <c r="AW62" s="223">
        <v>0.121</v>
      </c>
    </row>
    <row r="63" spans="1:49" s="84" customFormat="1" ht="15.75" thickBot="1" x14ac:dyDescent="0.3">
      <c r="A63" s="245" t="s">
        <v>113</v>
      </c>
      <c r="B63" s="228">
        <v>0.11799999999999999</v>
      </c>
      <c r="C63" s="229">
        <v>4.2000000000000003E-2</v>
      </c>
      <c r="D63" s="229">
        <v>0.112</v>
      </c>
      <c r="E63" s="229" t="e">
        <v>#N/A</v>
      </c>
      <c r="F63" s="229">
        <v>9.0999999999999998E-2</v>
      </c>
      <c r="G63" s="229" t="e">
        <v>#N/A</v>
      </c>
      <c r="H63" s="232">
        <v>5.6000000000000001E-2</v>
      </c>
      <c r="I63" s="246">
        <v>0.05</v>
      </c>
      <c r="J63" s="228">
        <v>5.8000000000000003E-2</v>
      </c>
      <c r="K63" s="229">
        <v>3.1E-2</v>
      </c>
      <c r="L63" s="229">
        <v>5.0999999999999997E-2</v>
      </c>
      <c r="M63" s="229" t="e">
        <v>#N/A</v>
      </c>
      <c r="N63" s="229" t="e">
        <v>#N/A</v>
      </c>
      <c r="O63" s="229">
        <v>0.105</v>
      </c>
      <c r="P63" s="232">
        <v>0.04</v>
      </c>
      <c r="Q63" s="246">
        <v>2.9000000000000001E-2</v>
      </c>
      <c r="R63" s="228">
        <v>1.4E-2</v>
      </c>
      <c r="S63" s="229">
        <v>0.03</v>
      </c>
      <c r="T63" s="229">
        <v>8.2000000000000003E-2</v>
      </c>
      <c r="U63" s="229">
        <v>0.05</v>
      </c>
      <c r="V63" s="229">
        <v>0.10299999999999999</v>
      </c>
      <c r="W63" s="229">
        <v>0.34799999999999998</v>
      </c>
      <c r="X63" s="232">
        <v>3.6999999999999998E-2</v>
      </c>
      <c r="Y63" s="246">
        <v>3.5999999999999997E-2</v>
      </c>
      <c r="Z63" s="228">
        <v>7.8E-2</v>
      </c>
      <c r="AA63" s="229">
        <v>1.6E-2</v>
      </c>
      <c r="AB63" s="229">
        <v>6.0999999999999999E-2</v>
      </c>
      <c r="AC63" s="229" t="e">
        <v>#N/A</v>
      </c>
      <c r="AD63" s="229" t="e">
        <v>#N/A</v>
      </c>
      <c r="AE63" s="229" t="e">
        <v>#N/A</v>
      </c>
      <c r="AF63" s="232">
        <v>1.7000000000000001E-2</v>
      </c>
      <c r="AG63" s="246">
        <v>0.04</v>
      </c>
      <c r="AH63" s="228">
        <v>4.5999999999999999E-2</v>
      </c>
      <c r="AI63" s="229">
        <v>2.9000000000000001E-2</v>
      </c>
      <c r="AJ63" s="229">
        <v>3.4000000000000002E-2</v>
      </c>
      <c r="AK63" s="229">
        <v>0.04</v>
      </c>
      <c r="AL63" s="229">
        <v>3.5999999999999997E-2</v>
      </c>
      <c r="AM63" s="229" t="e">
        <v>#N/A</v>
      </c>
      <c r="AN63" s="232">
        <v>1.9E-2</v>
      </c>
      <c r="AO63" s="246">
        <v>4.5999999999999999E-2</v>
      </c>
      <c r="AP63" s="228">
        <v>4.2000000000000003E-2</v>
      </c>
      <c r="AQ63" s="229">
        <v>2.4E-2</v>
      </c>
      <c r="AR63" s="229">
        <v>5.7000000000000002E-2</v>
      </c>
      <c r="AS63" s="229">
        <v>8.3000000000000004E-2</v>
      </c>
      <c r="AT63" s="229">
        <v>0.04</v>
      </c>
      <c r="AU63" s="229" t="e">
        <v>#N/A</v>
      </c>
      <c r="AV63" s="232">
        <v>3.3000000000000002E-2</v>
      </c>
      <c r="AW63" s="246">
        <v>3.3000000000000002E-2</v>
      </c>
    </row>
    <row r="64" spans="1:49" s="147" customFormat="1" x14ac:dyDescent="0.25">
      <c r="A64" s="261" t="s">
        <v>132</v>
      </c>
      <c r="B64" s="247">
        <v>0.151</v>
      </c>
      <c r="C64" s="248">
        <v>0.14000000000000001</v>
      </c>
      <c r="D64" s="248">
        <v>0.18</v>
      </c>
      <c r="E64" s="248">
        <v>0.21099999999999999</v>
      </c>
      <c r="F64" s="248">
        <v>0.16</v>
      </c>
      <c r="G64" s="248" t="e">
        <v>#N/A</v>
      </c>
      <c r="H64" s="242">
        <v>0.18099999999999999</v>
      </c>
      <c r="I64" s="249">
        <v>0.112</v>
      </c>
      <c r="J64" s="247">
        <v>0.17599999999999999</v>
      </c>
      <c r="K64" s="248">
        <v>0.14099999999999999</v>
      </c>
      <c r="L64" s="248">
        <v>0.17199999999999999</v>
      </c>
      <c r="M64" s="248">
        <v>0.08</v>
      </c>
      <c r="N64" s="248">
        <v>0.14299999999999999</v>
      </c>
      <c r="O64" s="248">
        <v>0.29199999999999998</v>
      </c>
      <c r="P64" s="242">
        <v>0.20599999999999999</v>
      </c>
      <c r="Q64" s="249">
        <v>9.4E-2</v>
      </c>
      <c r="R64" s="247">
        <v>0.17899999999999999</v>
      </c>
      <c r="S64" s="248">
        <v>0.15</v>
      </c>
      <c r="T64" s="248">
        <v>0.17499999999999999</v>
      </c>
      <c r="U64" s="248">
        <v>9.0999999999999998E-2</v>
      </c>
      <c r="V64" s="248">
        <v>6.0999999999999999E-2</v>
      </c>
      <c r="W64" s="248" t="e">
        <v>#N/A</v>
      </c>
      <c r="X64" s="242">
        <v>0.19500000000000001</v>
      </c>
      <c r="Y64" s="249">
        <v>0.10299999999999999</v>
      </c>
      <c r="Z64" s="247">
        <v>0.159</v>
      </c>
      <c r="AA64" s="248">
        <v>0.17100000000000001</v>
      </c>
      <c r="AB64" s="248">
        <v>0.23</v>
      </c>
      <c r="AC64" s="248">
        <v>4.4999999999999998E-2</v>
      </c>
      <c r="AD64" s="248">
        <v>7.3999999999999996E-2</v>
      </c>
      <c r="AE64" s="248">
        <v>0.111</v>
      </c>
      <c r="AF64" s="242">
        <v>0.20699999999999999</v>
      </c>
      <c r="AG64" s="249">
        <v>0.13800000000000001</v>
      </c>
      <c r="AH64" s="247">
        <v>0.192</v>
      </c>
      <c r="AI64" s="248">
        <v>0.14799999999999999</v>
      </c>
      <c r="AJ64" s="248">
        <v>0.158</v>
      </c>
      <c r="AK64" s="248">
        <v>0.23300000000000001</v>
      </c>
      <c r="AL64" s="248" t="e">
        <v>#N/A</v>
      </c>
      <c r="AM64" s="248">
        <v>0.14299999999999999</v>
      </c>
      <c r="AN64" s="242">
        <v>0.17699999999999999</v>
      </c>
      <c r="AO64" s="249">
        <v>0.129</v>
      </c>
      <c r="AP64" s="247">
        <v>0.189</v>
      </c>
      <c r="AQ64" s="248">
        <v>0.193</v>
      </c>
      <c r="AR64" s="248">
        <v>0.19400000000000001</v>
      </c>
      <c r="AS64" s="248">
        <v>0.26700000000000002</v>
      </c>
      <c r="AT64" s="248">
        <v>0.23499999999999999</v>
      </c>
      <c r="AU64" s="248">
        <v>0.4</v>
      </c>
      <c r="AV64" s="242">
        <v>0.22900000000000001</v>
      </c>
      <c r="AW64" s="249">
        <v>0.17</v>
      </c>
    </row>
    <row r="65" spans="1:49" s="37" customFormat="1" ht="30" x14ac:dyDescent="0.25">
      <c r="A65" s="256" t="s">
        <v>133</v>
      </c>
      <c r="B65" s="224">
        <v>0.19</v>
      </c>
      <c r="C65" s="216">
        <v>0.16</v>
      </c>
      <c r="D65" s="216">
        <v>0.13100000000000001</v>
      </c>
      <c r="E65" s="216">
        <v>0.26300000000000001</v>
      </c>
      <c r="F65" s="216">
        <v>0.2</v>
      </c>
      <c r="G65" s="216" t="e">
        <v>#N/A</v>
      </c>
      <c r="H65" s="216">
        <v>0.152</v>
      </c>
      <c r="I65" s="225">
        <v>0.17100000000000001</v>
      </c>
      <c r="J65" s="224">
        <v>0.19600000000000001</v>
      </c>
      <c r="K65" s="216">
        <v>0.17699999999999999</v>
      </c>
      <c r="L65" s="216">
        <v>0.224</v>
      </c>
      <c r="M65" s="216">
        <v>0.16</v>
      </c>
      <c r="N65" s="216">
        <v>0.14299999999999999</v>
      </c>
      <c r="O65" s="216">
        <v>0.29199999999999998</v>
      </c>
      <c r="P65" s="216">
        <v>0.184</v>
      </c>
      <c r="Q65" s="225">
        <v>0.17599999999999999</v>
      </c>
      <c r="R65" s="224">
        <v>0.17899999999999999</v>
      </c>
      <c r="S65" s="216">
        <v>0.151</v>
      </c>
      <c r="T65" s="216">
        <v>0.21099999999999999</v>
      </c>
      <c r="U65" s="216">
        <v>9.0999999999999998E-2</v>
      </c>
      <c r="V65" s="216">
        <v>0.33300000000000002</v>
      </c>
      <c r="W65" s="216">
        <v>0.28599999999999998</v>
      </c>
      <c r="X65" s="216">
        <v>0.152</v>
      </c>
      <c r="Y65" s="225">
        <v>0.17100000000000001</v>
      </c>
      <c r="Z65" s="224">
        <v>0.23899999999999999</v>
      </c>
      <c r="AA65" s="216">
        <v>0.151</v>
      </c>
      <c r="AB65" s="216">
        <v>0.15</v>
      </c>
      <c r="AC65" s="216">
        <v>0.22700000000000001</v>
      </c>
      <c r="AD65" s="216">
        <v>0.185</v>
      </c>
      <c r="AE65" s="216">
        <v>0.16700000000000001</v>
      </c>
      <c r="AF65" s="216">
        <v>0.14499999999999999</v>
      </c>
      <c r="AG65" s="225">
        <v>0.17199999999999999</v>
      </c>
      <c r="AH65" s="224">
        <v>0.253</v>
      </c>
      <c r="AI65" s="216">
        <v>0.161</v>
      </c>
      <c r="AJ65" s="216">
        <v>0.21199999999999999</v>
      </c>
      <c r="AK65" s="216">
        <v>0.13300000000000001</v>
      </c>
      <c r="AL65" s="216">
        <v>0.26500000000000001</v>
      </c>
      <c r="AM65" s="216">
        <v>0.42899999999999999</v>
      </c>
      <c r="AN65" s="216">
        <v>0.16300000000000001</v>
      </c>
      <c r="AO65" s="225">
        <v>0.19700000000000001</v>
      </c>
      <c r="AP65" s="224">
        <v>0.22600000000000001</v>
      </c>
      <c r="AQ65" s="216">
        <v>0.159</v>
      </c>
      <c r="AR65" s="216">
        <v>0.19</v>
      </c>
      <c r="AS65" s="216" t="e">
        <v>#N/A</v>
      </c>
      <c r="AT65" s="216">
        <v>0.20599999999999999</v>
      </c>
      <c r="AU65" s="216">
        <v>6.7000000000000004E-2</v>
      </c>
      <c r="AV65" s="216">
        <v>0.13100000000000001</v>
      </c>
      <c r="AW65" s="225">
        <v>0.216</v>
      </c>
    </row>
    <row r="66" spans="1:49" s="37" customFormat="1" ht="30" x14ac:dyDescent="0.25">
      <c r="A66" s="256" t="s">
        <v>134</v>
      </c>
      <c r="B66" s="224" t="e">
        <v>#N/A</v>
      </c>
      <c r="C66" s="216" t="e">
        <v>#N/A</v>
      </c>
      <c r="D66" s="216" t="e">
        <v>#N/A</v>
      </c>
      <c r="E66" s="216" t="e">
        <v>#N/A</v>
      </c>
      <c r="F66" s="216" t="e">
        <v>#N/A</v>
      </c>
      <c r="G66" s="216" t="e">
        <v>#N/A</v>
      </c>
      <c r="H66" s="216" t="e">
        <v>#N/A</v>
      </c>
      <c r="I66" s="225" t="e">
        <v>#N/A</v>
      </c>
      <c r="J66" s="224" t="e">
        <v>#N/A</v>
      </c>
      <c r="K66" s="216" t="e">
        <v>#N/A</v>
      </c>
      <c r="L66" s="216" t="e">
        <v>#N/A</v>
      </c>
      <c r="M66" s="216" t="e">
        <v>#N/A</v>
      </c>
      <c r="N66" s="216" t="e">
        <v>#N/A</v>
      </c>
      <c r="O66" s="216" t="e">
        <v>#N/A</v>
      </c>
      <c r="P66" s="216" t="e">
        <v>#N/A</v>
      </c>
      <c r="Q66" s="225" t="e">
        <v>#N/A</v>
      </c>
      <c r="R66" s="224" t="e">
        <v>#N/A</v>
      </c>
      <c r="S66" s="216" t="e">
        <v>#N/A</v>
      </c>
      <c r="T66" s="216" t="e">
        <v>#N/A</v>
      </c>
      <c r="U66" s="216" t="e">
        <v>#N/A</v>
      </c>
      <c r="V66" s="216" t="e">
        <v>#N/A</v>
      </c>
      <c r="W66" s="216" t="e">
        <v>#N/A</v>
      </c>
      <c r="X66" s="216" t="e">
        <v>#N/A</v>
      </c>
      <c r="Y66" s="225" t="e">
        <v>#N/A</v>
      </c>
      <c r="Z66" s="224" t="e">
        <v>#N/A</v>
      </c>
      <c r="AA66" s="216" t="e">
        <v>#N/A</v>
      </c>
      <c r="AB66" s="216" t="e">
        <v>#N/A</v>
      </c>
      <c r="AC66" s="216" t="e">
        <v>#N/A</v>
      </c>
      <c r="AD66" s="216" t="e">
        <v>#N/A</v>
      </c>
      <c r="AE66" s="216" t="e">
        <v>#N/A</v>
      </c>
      <c r="AF66" s="216" t="e">
        <v>#N/A</v>
      </c>
      <c r="AG66" s="225" t="e">
        <v>#N/A</v>
      </c>
      <c r="AH66" s="224" t="e">
        <v>#N/A</v>
      </c>
      <c r="AI66" s="216" t="e">
        <v>#N/A</v>
      </c>
      <c r="AJ66" s="216" t="e">
        <v>#N/A</v>
      </c>
      <c r="AK66" s="216" t="e">
        <v>#N/A</v>
      </c>
      <c r="AL66" s="216" t="e">
        <v>#N/A</v>
      </c>
      <c r="AM66" s="216" t="e">
        <v>#N/A</v>
      </c>
      <c r="AN66" s="216" t="e">
        <v>#N/A</v>
      </c>
      <c r="AO66" s="225" t="e">
        <v>#N/A</v>
      </c>
      <c r="AP66" s="224" t="e">
        <v>#N/A</v>
      </c>
      <c r="AQ66" s="216" t="e">
        <v>#N/A</v>
      </c>
      <c r="AR66" s="216" t="e">
        <v>#N/A</v>
      </c>
      <c r="AS66" s="216" t="e">
        <v>#N/A</v>
      </c>
      <c r="AT66" s="216" t="e">
        <v>#N/A</v>
      </c>
      <c r="AU66" s="216" t="e">
        <v>#N/A</v>
      </c>
      <c r="AV66" s="216" t="e">
        <v>#N/A</v>
      </c>
      <c r="AW66" s="225" t="e">
        <v>#N/A</v>
      </c>
    </row>
    <row r="67" spans="1:49" s="37" customFormat="1" ht="30" x14ac:dyDescent="0.25">
      <c r="A67" s="256" t="s">
        <v>135</v>
      </c>
      <c r="B67" s="224">
        <v>0.248</v>
      </c>
      <c r="C67" s="216">
        <v>0.255</v>
      </c>
      <c r="D67" s="216">
        <v>0.246</v>
      </c>
      <c r="E67" s="216">
        <v>0.27800000000000002</v>
      </c>
      <c r="F67" s="216">
        <v>0.36</v>
      </c>
      <c r="G67" s="216" t="e">
        <v>#N/A</v>
      </c>
      <c r="H67" s="214">
        <v>0.23</v>
      </c>
      <c r="I67" s="223">
        <v>0.28399999999999997</v>
      </c>
      <c r="J67" s="224">
        <v>0.22700000000000001</v>
      </c>
      <c r="K67" s="216">
        <v>0.27300000000000002</v>
      </c>
      <c r="L67" s="216">
        <v>0.27800000000000002</v>
      </c>
      <c r="M67" s="216">
        <v>0.308</v>
      </c>
      <c r="N67" s="216">
        <v>0.29699999999999999</v>
      </c>
      <c r="O67" s="216">
        <v>0.44400000000000001</v>
      </c>
      <c r="P67" s="214">
        <v>0.255</v>
      </c>
      <c r="Q67" s="223">
        <v>0.28999999999999998</v>
      </c>
      <c r="R67" s="224">
        <v>0.28899999999999998</v>
      </c>
      <c r="S67" s="216">
        <v>0.30499999999999999</v>
      </c>
      <c r="T67" s="216">
        <v>0.36399999999999999</v>
      </c>
      <c r="U67" s="216">
        <v>0.26100000000000001</v>
      </c>
      <c r="V67" s="216">
        <v>0.4</v>
      </c>
      <c r="W67" s="216">
        <v>0.30399999999999999</v>
      </c>
      <c r="X67" s="214">
        <v>0.27700000000000002</v>
      </c>
      <c r="Y67" s="223">
        <v>0.35499999999999998</v>
      </c>
      <c r="Z67" s="224">
        <v>0.25</v>
      </c>
      <c r="AA67" s="216">
        <v>0.34799999999999998</v>
      </c>
      <c r="AB67" s="216">
        <v>0.35699999999999998</v>
      </c>
      <c r="AC67" s="216">
        <v>0.2</v>
      </c>
      <c r="AD67" s="216">
        <v>0.29599999999999999</v>
      </c>
      <c r="AE67" s="216">
        <v>0.42899999999999999</v>
      </c>
      <c r="AF67" s="214">
        <v>0.28299999999999997</v>
      </c>
      <c r="AG67" s="223">
        <v>0.38300000000000001</v>
      </c>
      <c r="AH67" s="224">
        <v>0.33</v>
      </c>
      <c r="AI67" s="216">
        <v>0.32400000000000001</v>
      </c>
      <c r="AJ67" s="216">
        <v>0.34599999999999997</v>
      </c>
      <c r="AK67" s="216">
        <v>0.25900000000000001</v>
      </c>
      <c r="AL67" s="216">
        <v>0.27300000000000002</v>
      </c>
      <c r="AM67" s="216">
        <v>0.42899999999999999</v>
      </c>
      <c r="AN67" s="214">
        <v>0.27800000000000002</v>
      </c>
      <c r="AO67" s="223">
        <v>0.375</v>
      </c>
      <c r="AP67" s="224">
        <v>0.26500000000000001</v>
      </c>
      <c r="AQ67" s="216">
        <v>0.33900000000000002</v>
      </c>
      <c r="AR67" s="216">
        <v>0.32</v>
      </c>
      <c r="AS67" s="216">
        <v>0.4</v>
      </c>
      <c r="AT67" s="216">
        <v>0.42399999999999999</v>
      </c>
      <c r="AU67" s="216">
        <v>0.33300000000000002</v>
      </c>
      <c r="AV67" s="214">
        <v>0.28599999999999998</v>
      </c>
      <c r="AW67" s="223">
        <v>0.379</v>
      </c>
    </row>
    <row r="68" spans="1:49" s="37" customFormat="1" x14ac:dyDescent="0.25">
      <c r="A68" s="256" t="s">
        <v>136</v>
      </c>
      <c r="B68" s="224">
        <v>0.39100000000000001</v>
      </c>
      <c r="C68" s="216">
        <v>0.435</v>
      </c>
      <c r="D68" s="216">
        <v>0.44600000000000001</v>
      </c>
      <c r="E68" s="216">
        <v>0.72199999999999998</v>
      </c>
      <c r="F68" s="216">
        <v>0.52</v>
      </c>
      <c r="G68" s="216" t="e">
        <v>#N/A</v>
      </c>
      <c r="H68" s="215">
        <v>0.318</v>
      </c>
      <c r="I68" s="221">
        <v>0.57399999999999995</v>
      </c>
      <c r="J68" s="224">
        <v>0.42699999999999999</v>
      </c>
      <c r="K68" s="216">
        <v>0.45300000000000001</v>
      </c>
      <c r="L68" s="216">
        <v>0.46400000000000002</v>
      </c>
      <c r="M68" s="216">
        <v>0.5</v>
      </c>
      <c r="N68" s="216">
        <v>0.59499999999999997</v>
      </c>
      <c r="O68" s="216">
        <v>0.44400000000000001</v>
      </c>
      <c r="P68" s="215">
        <v>0.32600000000000001</v>
      </c>
      <c r="Q68" s="221">
        <v>0.58499999999999996</v>
      </c>
      <c r="R68" s="224">
        <v>0.34200000000000003</v>
      </c>
      <c r="S68" s="216">
        <v>0.45700000000000002</v>
      </c>
      <c r="T68" s="216">
        <v>0.51500000000000001</v>
      </c>
      <c r="U68" s="216">
        <v>0.34799999999999998</v>
      </c>
      <c r="V68" s="216">
        <v>0.36699999999999999</v>
      </c>
      <c r="W68" s="216">
        <v>0.34799999999999998</v>
      </c>
      <c r="X68" s="215">
        <v>0.33</v>
      </c>
      <c r="Y68" s="221">
        <v>0.59199999999999997</v>
      </c>
      <c r="Z68" s="224">
        <v>0.39700000000000002</v>
      </c>
      <c r="AA68" s="216">
        <v>0.46500000000000002</v>
      </c>
      <c r="AB68" s="216">
        <v>0.48199999999999998</v>
      </c>
      <c r="AC68" s="216">
        <v>0.35</v>
      </c>
      <c r="AD68" s="216">
        <v>0.33300000000000002</v>
      </c>
      <c r="AE68" s="216">
        <v>0.47599999999999998</v>
      </c>
      <c r="AF68" s="215">
        <v>0.33700000000000002</v>
      </c>
      <c r="AG68" s="221">
        <v>0.56799999999999995</v>
      </c>
      <c r="AH68" s="224">
        <v>0.47899999999999998</v>
      </c>
      <c r="AI68" s="216">
        <v>0.46700000000000003</v>
      </c>
      <c r="AJ68" s="216">
        <v>0.48099999999999998</v>
      </c>
      <c r="AK68" s="216">
        <v>0.37</v>
      </c>
      <c r="AL68" s="216">
        <v>0.39400000000000002</v>
      </c>
      <c r="AM68" s="216">
        <v>0.35699999999999998</v>
      </c>
      <c r="AN68" s="215">
        <v>0.33300000000000002</v>
      </c>
      <c r="AO68" s="221">
        <v>0.60199999999999998</v>
      </c>
      <c r="AP68" s="224">
        <v>0.40200000000000002</v>
      </c>
      <c r="AQ68" s="216">
        <v>0.45400000000000001</v>
      </c>
      <c r="AR68" s="216">
        <v>0.48399999999999999</v>
      </c>
      <c r="AS68" s="216">
        <v>0.53300000000000003</v>
      </c>
      <c r="AT68" s="216">
        <v>0.45500000000000002</v>
      </c>
      <c r="AU68" s="216">
        <v>0.27800000000000002</v>
      </c>
      <c r="AV68" s="215">
        <v>0.34</v>
      </c>
      <c r="AW68" s="221">
        <v>0.57799999999999996</v>
      </c>
    </row>
    <row r="69" spans="1:49" s="37" customFormat="1" ht="30" x14ac:dyDescent="0.25">
      <c r="A69" s="256" t="s">
        <v>137</v>
      </c>
      <c r="B69" s="224">
        <v>0.30299999999999999</v>
      </c>
      <c r="C69" s="216">
        <v>0.39100000000000001</v>
      </c>
      <c r="D69" s="216">
        <v>0.32300000000000001</v>
      </c>
      <c r="E69" s="216">
        <v>0.42099999999999999</v>
      </c>
      <c r="F69" s="216">
        <v>0.28000000000000003</v>
      </c>
      <c r="G69" s="216" t="e">
        <v>#N/A</v>
      </c>
      <c r="H69" s="214">
        <v>0.43099999999999999</v>
      </c>
      <c r="I69" s="223">
        <v>0.31900000000000001</v>
      </c>
      <c r="J69" s="224">
        <v>0.311</v>
      </c>
      <c r="K69" s="216">
        <v>0.36699999999999999</v>
      </c>
      <c r="L69" s="216">
        <v>0.314</v>
      </c>
      <c r="M69" s="216">
        <v>0.38500000000000001</v>
      </c>
      <c r="N69" s="216">
        <v>0.36799999999999999</v>
      </c>
      <c r="O69" s="216">
        <v>0.34599999999999997</v>
      </c>
      <c r="P69" s="214">
        <v>0.41599999999999998</v>
      </c>
      <c r="Q69" s="223">
        <v>0.29299999999999998</v>
      </c>
      <c r="R69" s="224">
        <v>0.35099999999999998</v>
      </c>
      <c r="S69" s="216">
        <v>0.38</v>
      </c>
      <c r="T69" s="216">
        <v>0.32600000000000001</v>
      </c>
      <c r="U69" s="216">
        <v>0.34799999999999998</v>
      </c>
      <c r="V69" s="216">
        <v>0.44800000000000001</v>
      </c>
      <c r="W69" s="216">
        <v>0.39100000000000001</v>
      </c>
      <c r="X69" s="214">
        <v>0.42199999999999999</v>
      </c>
      <c r="Y69" s="223">
        <v>0.313</v>
      </c>
      <c r="Z69" s="224">
        <v>0.34399999999999997</v>
      </c>
      <c r="AA69" s="216">
        <v>0.374</v>
      </c>
      <c r="AB69" s="216">
        <v>0.31</v>
      </c>
      <c r="AC69" s="216">
        <v>0.4</v>
      </c>
      <c r="AD69" s="216">
        <v>0.5</v>
      </c>
      <c r="AE69" s="216">
        <v>0.47599999999999998</v>
      </c>
      <c r="AF69" s="214">
        <v>0.40799999999999997</v>
      </c>
      <c r="AG69" s="223">
        <v>0.31</v>
      </c>
      <c r="AH69" s="224">
        <v>0.26</v>
      </c>
      <c r="AI69" s="216">
        <v>0.34100000000000003</v>
      </c>
      <c r="AJ69" s="216">
        <v>0.28299999999999997</v>
      </c>
      <c r="AK69" s="216">
        <v>0.29599999999999999</v>
      </c>
      <c r="AL69" s="216">
        <v>0.36399999999999999</v>
      </c>
      <c r="AM69" s="216">
        <v>0.42899999999999999</v>
      </c>
      <c r="AN69" s="214">
        <v>0.377</v>
      </c>
      <c r="AO69" s="223">
        <v>0.25800000000000001</v>
      </c>
      <c r="AP69" s="224">
        <v>0.24299999999999999</v>
      </c>
      <c r="AQ69" s="216">
        <v>0.22900000000000001</v>
      </c>
      <c r="AR69" s="216">
        <v>0.26400000000000001</v>
      </c>
      <c r="AS69" s="216">
        <v>0.4</v>
      </c>
      <c r="AT69" s="216">
        <v>0.182</v>
      </c>
      <c r="AU69" s="216">
        <v>0.316</v>
      </c>
      <c r="AV69" s="214">
        <v>0.28199999999999997</v>
      </c>
      <c r="AW69" s="223">
        <v>0.193</v>
      </c>
    </row>
    <row r="70" spans="1:49" s="37" customFormat="1" ht="30" x14ac:dyDescent="0.25">
      <c r="A70" s="256" t="s">
        <v>139</v>
      </c>
      <c r="B70" s="224">
        <v>0.38900000000000001</v>
      </c>
      <c r="C70" s="216">
        <v>0.34599999999999997</v>
      </c>
      <c r="D70" s="216">
        <v>0.41199999999999998</v>
      </c>
      <c r="E70" s="216">
        <v>0.47399999999999998</v>
      </c>
      <c r="F70" s="216">
        <v>0.32</v>
      </c>
      <c r="G70" s="216" t="e">
        <v>#N/A</v>
      </c>
      <c r="H70" s="215">
        <v>0.42399999999999999</v>
      </c>
      <c r="I70" s="221">
        <v>0.29799999999999999</v>
      </c>
      <c r="J70" s="224">
        <v>0.433</v>
      </c>
      <c r="K70" s="216">
        <v>0.312</v>
      </c>
      <c r="L70" s="216">
        <v>0.38600000000000001</v>
      </c>
      <c r="M70" s="216">
        <v>0.32</v>
      </c>
      <c r="N70" s="216">
        <v>0.34200000000000003</v>
      </c>
      <c r="O70" s="216">
        <v>0.44400000000000001</v>
      </c>
      <c r="P70" s="215">
        <v>0.39200000000000002</v>
      </c>
      <c r="Q70" s="221">
        <v>0.28399999999999997</v>
      </c>
      <c r="R70" s="224">
        <v>0.26</v>
      </c>
      <c r="S70" s="216">
        <v>0.23599999999999999</v>
      </c>
      <c r="T70" s="216">
        <v>0.251</v>
      </c>
      <c r="U70" s="216">
        <v>0.27300000000000002</v>
      </c>
      <c r="V70" s="216">
        <v>0.13800000000000001</v>
      </c>
      <c r="W70" s="216">
        <v>0.26100000000000001</v>
      </c>
      <c r="X70" s="215">
        <v>0.27100000000000002</v>
      </c>
      <c r="Y70" s="221">
        <v>0.21299999999999999</v>
      </c>
      <c r="Z70" s="224">
        <v>0.23400000000000001</v>
      </c>
      <c r="AA70" s="216">
        <v>0.20100000000000001</v>
      </c>
      <c r="AB70" s="216">
        <v>0.222</v>
      </c>
      <c r="AC70" s="216">
        <v>0.105</v>
      </c>
      <c r="AD70" s="216">
        <v>0.14799999999999999</v>
      </c>
      <c r="AE70" s="216">
        <v>0.316</v>
      </c>
      <c r="AF70" s="215">
        <v>0.24099999999999999</v>
      </c>
      <c r="AG70" s="221">
        <v>0.17100000000000001</v>
      </c>
      <c r="AH70" s="224">
        <v>0.26600000000000001</v>
      </c>
      <c r="AI70" s="216">
        <v>0.184</v>
      </c>
      <c r="AJ70" s="216">
        <v>0.183</v>
      </c>
      <c r="AK70" s="216">
        <v>0.222</v>
      </c>
      <c r="AL70" s="216">
        <v>9.0999999999999998E-2</v>
      </c>
      <c r="AM70" s="216">
        <v>0.14299999999999999</v>
      </c>
      <c r="AN70" s="215">
        <v>0.224</v>
      </c>
      <c r="AO70" s="221">
        <v>0.153</v>
      </c>
      <c r="AP70" s="224">
        <v>0.24</v>
      </c>
      <c r="AQ70" s="216">
        <v>0.186</v>
      </c>
      <c r="AR70" s="216">
        <v>0.20100000000000001</v>
      </c>
      <c r="AS70" s="216">
        <v>0.2</v>
      </c>
      <c r="AT70" s="216">
        <v>0.21199999999999999</v>
      </c>
      <c r="AU70" s="216">
        <v>0.5</v>
      </c>
      <c r="AV70" s="215">
        <v>0.22500000000000001</v>
      </c>
      <c r="AW70" s="221">
        <v>0.16200000000000001</v>
      </c>
    </row>
    <row r="71" spans="1:49" s="37" customFormat="1" ht="45" x14ac:dyDescent="0.25">
      <c r="A71" s="256" t="s">
        <v>140</v>
      </c>
      <c r="B71" s="224">
        <v>0.35</v>
      </c>
      <c r="C71" s="216">
        <v>0.28499999999999998</v>
      </c>
      <c r="D71" s="216">
        <v>0.38300000000000001</v>
      </c>
      <c r="E71" s="216">
        <v>0.27800000000000002</v>
      </c>
      <c r="F71" s="216">
        <v>0.48</v>
      </c>
      <c r="G71" s="216" t="e">
        <v>#N/A</v>
      </c>
      <c r="H71" s="215">
        <v>0.317</v>
      </c>
      <c r="I71" s="221">
        <v>0.29299999999999998</v>
      </c>
      <c r="J71" s="224">
        <v>0.40200000000000002</v>
      </c>
      <c r="K71" s="216">
        <v>0.249</v>
      </c>
      <c r="L71" s="216">
        <v>0.36</v>
      </c>
      <c r="M71" s="216">
        <v>0.36</v>
      </c>
      <c r="N71" s="216">
        <v>0.38200000000000001</v>
      </c>
      <c r="O71" s="216">
        <v>0.52</v>
      </c>
      <c r="P71" s="215">
        <v>0.318</v>
      </c>
      <c r="Q71" s="221">
        <v>0.247</v>
      </c>
      <c r="R71" s="224">
        <v>0.34699999999999998</v>
      </c>
      <c r="S71" s="216">
        <v>0.218</v>
      </c>
      <c r="T71" s="216">
        <v>0.23899999999999999</v>
      </c>
      <c r="U71" s="216">
        <v>0.33300000000000002</v>
      </c>
      <c r="V71" s="216">
        <v>0.44400000000000001</v>
      </c>
      <c r="W71" s="216">
        <v>0.36799999999999999</v>
      </c>
      <c r="X71" s="215">
        <v>0.27200000000000002</v>
      </c>
      <c r="Y71" s="221">
        <v>0.20499999999999999</v>
      </c>
      <c r="Z71" s="224">
        <v>0.308</v>
      </c>
      <c r="AA71" s="216">
        <v>0.20300000000000001</v>
      </c>
      <c r="AB71" s="216">
        <v>0.22900000000000001</v>
      </c>
      <c r="AC71" s="216">
        <v>0.35299999999999998</v>
      </c>
      <c r="AD71" s="216">
        <v>0.2</v>
      </c>
      <c r="AE71" s="216">
        <v>0.41199999999999998</v>
      </c>
      <c r="AF71" s="215">
        <v>0.23699999999999999</v>
      </c>
      <c r="AG71" s="221">
        <v>0.20499999999999999</v>
      </c>
      <c r="AH71" s="224">
        <v>0.29399999999999998</v>
      </c>
      <c r="AI71" s="216">
        <v>0.17199999999999999</v>
      </c>
      <c r="AJ71" s="216">
        <v>0.249</v>
      </c>
      <c r="AK71" s="216">
        <v>0.192</v>
      </c>
      <c r="AL71" s="216">
        <v>0.3</v>
      </c>
      <c r="AM71" s="216">
        <v>0.14299999999999999</v>
      </c>
      <c r="AN71" s="215">
        <v>0.217</v>
      </c>
      <c r="AO71" s="221">
        <v>0.192</v>
      </c>
      <c r="AP71" s="224">
        <v>0.20399999999999999</v>
      </c>
      <c r="AQ71" s="216">
        <v>0.17599999999999999</v>
      </c>
      <c r="AR71" s="216">
        <v>0.215</v>
      </c>
      <c r="AS71" s="216">
        <v>6.7000000000000004E-2</v>
      </c>
      <c r="AT71" s="216">
        <v>0.23300000000000001</v>
      </c>
      <c r="AU71" s="216">
        <v>0.41199999999999998</v>
      </c>
      <c r="AV71" s="215">
        <v>0.192</v>
      </c>
      <c r="AW71" s="221">
        <v>0.193</v>
      </c>
    </row>
    <row r="72" spans="1:49" s="37" customFormat="1" ht="30" x14ac:dyDescent="0.25">
      <c r="A72" s="256" t="s">
        <v>141</v>
      </c>
      <c r="B72" s="224">
        <v>0.115</v>
      </c>
      <c r="C72" s="216">
        <v>0.22</v>
      </c>
      <c r="D72" s="216">
        <v>0.13400000000000001</v>
      </c>
      <c r="E72" s="216">
        <v>0.21099999999999999</v>
      </c>
      <c r="F72" s="216">
        <v>0.08</v>
      </c>
      <c r="G72" s="216" t="e">
        <v>#N/A</v>
      </c>
      <c r="H72" s="216">
        <v>0.25800000000000001</v>
      </c>
      <c r="I72" s="225">
        <v>0.13900000000000001</v>
      </c>
      <c r="J72" s="224">
        <v>7.4999999999999997E-2</v>
      </c>
      <c r="K72" s="216">
        <v>0.22700000000000001</v>
      </c>
      <c r="L72" s="216">
        <v>0.16400000000000001</v>
      </c>
      <c r="M72" s="216">
        <v>0.42299999999999999</v>
      </c>
      <c r="N72" s="216">
        <v>0.158</v>
      </c>
      <c r="O72" s="216">
        <v>0.14799999999999999</v>
      </c>
      <c r="P72" s="216">
        <v>0.26</v>
      </c>
      <c r="Q72" s="225">
        <v>0.151</v>
      </c>
      <c r="R72" s="224">
        <v>0.12</v>
      </c>
      <c r="S72" s="216">
        <v>0.18</v>
      </c>
      <c r="T72" s="216">
        <v>0.14399999999999999</v>
      </c>
      <c r="U72" s="216">
        <v>4.4999999999999998E-2</v>
      </c>
      <c r="V72" s="216">
        <v>0.13800000000000001</v>
      </c>
      <c r="W72" s="216">
        <v>0.13</v>
      </c>
      <c r="X72" s="216">
        <v>0.24099999999999999</v>
      </c>
      <c r="Y72" s="225">
        <v>0.105</v>
      </c>
      <c r="Z72" s="224">
        <v>8.4000000000000005E-2</v>
      </c>
      <c r="AA72" s="216">
        <v>0.13400000000000001</v>
      </c>
      <c r="AB72" s="216">
        <v>0.159</v>
      </c>
      <c r="AC72" s="216">
        <v>0.05</v>
      </c>
      <c r="AD72" s="216" t="e">
        <v>#N/A</v>
      </c>
      <c r="AE72" s="216">
        <v>0.15</v>
      </c>
      <c r="AF72" s="216">
        <v>0.16700000000000001</v>
      </c>
      <c r="AG72" s="225">
        <v>8.4000000000000005E-2</v>
      </c>
      <c r="AH72" s="224">
        <v>5.2999999999999999E-2</v>
      </c>
      <c r="AI72" s="216">
        <v>0.107</v>
      </c>
      <c r="AJ72" s="216">
        <v>0.112</v>
      </c>
      <c r="AK72" s="216">
        <v>0.14799999999999999</v>
      </c>
      <c r="AL72" s="216">
        <v>0.03</v>
      </c>
      <c r="AM72" s="216" t="e">
        <v>#N/A</v>
      </c>
      <c r="AN72" s="216">
        <v>0.14399999999999999</v>
      </c>
      <c r="AO72" s="225">
        <v>5.3999999999999999E-2</v>
      </c>
      <c r="AP72" s="224">
        <v>4.9000000000000002E-2</v>
      </c>
      <c r="AQ72" s="216">
        <v>8.8999999999999996E-2</v>
      </c>
      <c r="AR72" s="216">
        <v>0.114</v>
      </c>
      <c r="AS72" s="216">
        <v>6.7000000000000004E-2</v>
      </c>
      <c r="AT72" s="216">
        <v>6.0999999999999999E-2</v>
      </c>
      <c r="AU72" s="216" t="e">
        <v>#N/A</v>
      </c>
      <c r="AV72" s="216">
        <v>0.129</v>
      </c>
      <c r="AW72" s="225">
        <v>4.8000000000000001E-2</v>
      </c>
    </row>
    <row r="73" spans="1:49" s="37" customFormat="1" ht="30" x14ac:dyDescent="0.25">
      <c r="A73" s="256" t="s">
        <v>138</v>
      </c>
      <c r="B73" s="224">
        <v>0.16700000000000001</v>
      </c>
      <c r="C73" s="216">
        <v>0.11</v>
      </c>
      <c r="D73" s="216">
        <v>0.14399999999999999</v>
      </c>
      <c r="E73" s="216" t="e">
        <v>#N/A</v>
      </c>
      <c r="F73" s="216">
        <v>0.12</v>
      </c>
      <c r="G73" s="216" t="e">
        <v>#N/A</v>
      </c>
      <c r="H73" s="215">
        <v>0.113</v>
      </c>
      <c r="I73" s="221">
        <v>0.123</v>
      </c>
      <c r="J73" s="224">
        <v>0.14299999999999999</v>
      </c>
      <c r="K73" s="216">
        <v>0.13100000000000001</v>
      </c>
      <c r="L73" s="216">
        <v>0.20799999999999999</v>
      </c>
      <c r="M73" s="216">
        <v>0.23100000000000001</v>
      </c>
      <c r="N73" s="216">
        <v>0.21099999999999999</v>
      </c>
      <c r="O73" s="216">
        <v>0.154</v>
      </c>
      <c r="P73" s="215">
        <v>0.13400000000000001</v>
      </c>
      <c r="Q73" s="221">
        <v>0.16</v>
      </c>
      <c r="R73" s="224">
        <v>0.14299999999999999</v>
      </c>
      <c r="S73" s="216">
        <v>0.112</v>
      </c>
      <c r="T73" s="216">
        <v>0.192</v>
      </c>
      <c r="U73" s="216">
        <v>4.2999999999999997E-2</v>
      </c>
      <c r="V73" s="216">
        <v>0.10299999999999999</v>
      </c>
      <c r="W73" s="216">
        <v>0.30399999999999999</v>
      </c>
      <c r="X73" s="215">
        <v>0.109</v>
      </c>
      <c r="Y73" s="221">
        <v>0.13800000000000001</v>
      </c>
      <c r="Z73" s="224">
        <v>0.13700000000000001</v>
      </c>
      <c r="AA73" s="216">
        <v>0.128</v>
      </c>
      <c r="AB73" s="216">
        <v>0.14699999999999999</v>
      </c>
      <c r="AC73" s="216">
        <v>0.2</v>
      </c>
      <c r="AD73" s="216">
        <v>0.115</v>
      </c>
      <c r="AE73" s="216">
        <v>0.14299999999999999</v>
      </c>
      <c r="AF73" s="215">
        <v>0.13100000000000001</v>
      </c>
      <c r="AG73" s="221">
        <v>0.13100000000000001</v>
      </c>
      <c r="AH73" s="224">
        <v>0.27100000000000002</v>
      </c>
      <c r="AI73" s="216">
        <v>0.127</v>
      </c>
      <c r="AJ73" s="216">
        <v>0.18</v>
      </c>
      <c r="AK73" s="216">
        <v>0.222</v>
      </c>
      <c r="AL73" s="216">
        <v>0.152</v>
      </c>
      <c r="AM73" s="216" t="e">
        <v>#N/A</v>
      </c>
      <c r="AN73" s="215">
        <v>0.14399999999999999</v>
      </c>
      <c r="AO73" s="221">
        <v>0.14699999999999999</v>
      </c>
      <c r="AP73" s="224">
        <v>0.16500000000000001</v>
      </c>
      <c r="AQ73" s="216">
        <v>0.18099999999999999</v>
      </c>
      <c r="AR73" s="216">
        <v>0.16800000000000001</v>
      </c>
      <c r="AS73" s="216">
        <v>0.13300000000000001</v>
      </c>
      <c r="AT73" s="216">
        <v>0.24199999999999999</v>
      </c>
      <c r="AU73" s="216">
        <v>0.105</v>
      </c>
      <c r="AV73" s="215">
        <v>0.17299999999999999</v>
      </c>
      <c r="AW73" s="221">
        <v>0.17899999999999999</v>
      </c>
    </row>
    <row r="74" spans="1:49" s="37" customFormat="1" ht="33" customHeight="1" x14ac:dyDescent="0.25">
      <c r="A74" s="256" t="s">
        <v>143</v>
      </c>
      <c r="B74" s="224">
        <v>0.434</v>
      </c>
      <c r="C74" s="216">
        <v>0.55800000000000005</v>
      </c>
      <c r="D74" s="216">
        <v>0.46700000000000003</v>
      </c>
      <c r="E74" s="216">
        <v>0.66700000000000004</v>
      </c>
      <c r="F74" s="216">
        <v>0.4</v>
      </c>
      <c r="G74" s="216" t="e">
        <v>#N/A</v>
      </c>
      <c r="H74" s="214">
        <v>0.6</v>
      </c>
      <c r="I74" s="223">
        <v>0.46700000000000003</v>
      </c>
      <c r="J74" s="224">
        <v>0.53800000000000003</v>
      </c>
      <c r="K74" s="216">
        <v>0.502</v>
      </c>
      <c r="L74" s="216">
        <v>0.53400000000000003</v>
      </c>
      <c r="M74" s="216">
        <v>0.64</v>
      </c>
      <c r="N74" s="216">
        <v>0.432</v>
      </c>
      <c r="O74" s="216" t="e">
        <v>#N/A</v>
      </c>
      <c r="P74" s="214">
        <v>0.59599999999999997</v>
      </c>
      <c r="Q74" s="223">
        <v>0.42899999999999999</v>
      </c>
      <c r="R74" s="224">
        <v>0.42699999999999999</v>
      </c>
      <c r="S74" s="216">
        <v>0.499</v>
      </c>
      <c r="T74" s="216">
        <v>0.495</v>
      </c>
      <c r="U74" s="216">
        <v>0.60899999999999999</v>
      </c>
      <c r="V74" s="216">
        <v>0.27600000000000002</v>
      </c>
      <c r="W74" s="216">
        <v>0.34799999999999998</v>
      </c>
      <c r="X74" s="214">
        <v>0.57599999999999996</v>
      </c>
      <c r="Y74" s="223">
        <v>0.41</v>
      </c>
      <c r="Z74" s="224">
        <v>0.42499999999999999</v>
      </c>
      <c r="AA74" s="216">
        <v>0.495</v>
      </c>
      <c r="AB74" s="216">
        <v>0.51300000000000001</v>
      </c>
      <c r="AC74" s="216">
        <v>0.4</v>
      </c>
      <c r="AD74" s="216">
        <v>0.38500000000000001</v>
      </c>
      <c r="AE74" s="216">
        <v>0.26300000000000001</v>
      </c>
      <c r="AF74" s="214">
        <v>0.57799999999999996</v>
      </c>
      <c r="AG74" s="223">
        <v>0.39700000000000002</v>
      </c>
      <c r="AH74" s="224">
        <v>0.495</v>
      </c>
      <c r="AI74" s="216">
        <v>0.52900000000000003</v>
      </c>
      <c r="AJ74" s="216">
        <v>0.56299999999999994</v>
      </c>
      <c r="AK74" s="216">
        <v>0.44400000000000001</v>
      </c>
      <c r="AL74" s="216">
        <v>0.39400000000000002</v>
      </c>
      <c r="AM74" s="216">
        <v>0.42899999999999999</v>
      </c>
      <c r="AN74" s="214">
        <v>0.59499999999999997</v>
      </c>
      <c r="AO74" s="223">
        <v>0.46300000000000002</v>
      </c>
      <c r="AP74" s="224">
        <v>0.42</v>
      </c>
      <c r="AQ74" s="216">
        <v>0.499</v>
      </c>
      <c r="AR74" s="216">
        <v>0.443</v>
      </c>
      <c r="AS74" s="216">
        <v>0.6</v>
      </c>
      <c r="AT74" s="216">
        <v>0.22600000000000001</v>
      </c>
      <c r="AU74" s="216">
        <v>0.316</v>
      </c>
      <c r="AV74" s="214">
        <v>0.53200000000000003</v>
      </c>
      <c r="AW74" s="223">
        <v>0.41599999999999998</v>
      </c>
    </row>
    <row r="75" spans="1:49" s="37" customFormat="1" ht="30" x14ac:dyDescent="0.25">
      <c r="A75" s="256" t="s">
        <v>144</v>
      </c>
      <c r="B75" s="224">
        <v>0.45900000000000002</v>
      </c>
      <c r="C75" s="216">
        <v>0.46</v>
      </c>
      <c r="D75" s="216">
        <v>0.5</v>
      </c>
      <c r="E75" s="216">
        <v>0.42899999999999999</v>
      </c>
      <c r="F75" s="216">
        <v>0.27800000000000002</v>
      </c>
      <c r="G75" s="216" t="e">
        <v>#N/A</v>
      </c>
      <c r="H75" s="215">
        <v>0.53500000000000003</v>
      </c>
      <c r="I75" s="221">
        <v>0.373</v>
      </c>
      <c r="J75" s="224">
        <v>0.45900000000000002</v>
      </c>
      <c r="K75" s="216">
        <v>0.46300000000000002</v>
      </c>
      <c r="L75" s="216">
        <v>0.42799999999999999</v>
      </c>
      <c r="M75" s="216">
        <v>0.55000000000000004</v>
      </c>
      <c r="N75" s="216">
        <v>0.32400000000000001</v>
      </c>
      <c r="O75" s="216" t="e">
        <v>#N/A</v>
      </c>
      <c r="P75" s="215">
        <v>0.53</v>
      </c>
      <c r="Q75" s="221">
        <v>0.376</v>
      </c>
      <c r="R75" s="224">
        <v>0.48699999999999999</v>
      </c>
      <c r="S75" s="216">
        <v>0.38100000000000001</v>
      </c>
      <c r="T75" s="216">
        <v>0.39900000000000002</v>
      </c>
      <c r="U75" s="216">
        <v>0.47799999999999998</v>
      </c>
      <c r="V75" s="216">
        <v>0.32100000000000001</v>
      </c>
      <c r="W75" s="216">
        <v>0.27300000000000002</v>
      </c>
      <c r="X75" s="215">
        <v>0.45200000000000001</v>
      </c>
      <c r="Y75" s="221">
        <v>0.318</v>
      </c>
      <c r="Z75" s="224">
        <v>0.55500000000000005</v>
      </c>
      <c r="AA75" s="216">
        <v>0.36199999999999999</v>
      </c>
      <c r="AB75" s="216">
        <v>0.52300000000000002</v>
      </c>
      <c r="AC75" s="216">
        <v>0.35</v>
      </c>
      <c r="AD75" s="216">
        <v>0.34599999999999997</v>
      </c>
      <c r="AE75" s="216">
        <v>0.47399999999999998</v>
      </c>
      <c r="AF75" s="215">
        <v>0.46</v>
      </c>
      <c r="AG75" s="221">
        <v>0.33500000000000002</v>
      </c>
      <c r="AH75" s="224">
        <v>0.56200000000000006</v>
      </c>
      <c r="AI75" s="216">
        <v>0.41299999999999998</v>
      </c>
      <c r="AJ75" s="216">
        <v>0.502</v>
      </c>
      <c r="AK75" s="216">
        <v>0.78900000000000003</v>
      </c>
      <c r="AL75" s="216">
        <v>0.33300000000000002</v>
      </c>
      <c r="AM75" s="216">
        <v>0.28599999999999998</v>
      </c>
      <c r="AN75" s="215">
        <v>0.50600000000000001</v>
      </c>
      <c r="AO75" s="221">
        <v>0.373</v>
      </c>
      <c r="AP75" s="224">
        <v>0.51</v>
      </c>
      <c r="AQ75" s="216">
        <v>0.33900000000000002</v>
      </c>
      <c r="AR75" s="216">
        <v>0.41299999999999998</v>
      </c>
      <c r="AS75" s="216">
        <v>0.53300000000000003</v>
      </c>
      <c r="AT75" s="216">
        <v>0.28999999999999998</v>
      </c>
      <c r="AU75" s="216">
        <v>10.5</v>
      </c>
      <c r="AV75" s="215">
        <v>0.40699999999999997</v>
      </c>
      <c r="AW75" s="221">
        <v>0.35599999999999998</v>
      </c>
    </row>
    <row r="76" spans="1:49" s="37" customFormat="1" x14ac:dyDescent="0.25">
      <c r="A76" s="256" t="s">
        <v>142</v>
      </c>
      <c r="B76" s="224">
        <v>0.61899999999999999</v>
      </c>
      <c r="C76" s="216">
        <v>0.56899999999999995</v>
      </c>
      <c r="D76" s="216">
        <v>0.51600000000000001</v>
      </c>
      <c r="E76" s="216">
        <v>0.73699999999999999</v>
      </c>
      <c r="F76" s="216">
        <v>0.52</v>
      </c>
      <c r="G76" s="216" t="e">
        <v>#N/A</v>
      </c>
      <c r="H76" s="215">
        <v>0.60099999999999998</v>
      </c>
      <c r="I76" s="221">
        <v>0.53800000000000003</v>
      </c>
      <c r="J76" s="224">
        <v>0.70899999999999996</v>
      </c>
      <c r="K76" s="216">
        <v>0.54800000000000004</v>
      </c>
      <c r="L76" s="216">
        <v>0.59</v>
      </c>
      <c r="M76" s="216">
        <v>0.48</v>
      </c>
      <c r="N76" s="216">
        <v>0.36099999999999999</v>
      </c>
      <c r="O76" s="216" t="e">
        <v>#N/A</v>
      </c>
      <c r="P76" s="215">
        <v>0.56799999999999995</v>
      </c>
      <c r="Q76" s="221">
        <v>0.55100000000000005</v>
      </c>
      <c r="R76" s="224">
        <v>0.57899999999999996</v>
      </c>
      <c r="S76" s="216">
        <v>0.55500000000000005</v>
      </c>
      <c r="T76" s="216">
        <v>0.57299999999999995</v>
      </c>
      <c r="U76" s="216">
        <v>0.68200000000000005</v>
      </c>
      <c r="V76" s="216">
        <v>0.46400000000000002</v>
      </c>
      <c r="W76" s="216">
        <v>0.52200000000000002</v>
      </c>
      <c r="X76" s="215">
        <v>0.56699999999999995</v>
      </c>
      <c r="Y76" s="221">
        <v>0.54700000000000004</v>
      </c>
      <c r="Z76" s="224">
        <v>0.625</v>
      </c>
      <c r="AA76" s="216">
        <v>0.58699999999999997</v>
      </c>
      <c r="AB76" s="216">
        <v>0.56000000000000005</v>
      </c>
      <c r="AC76" s="216">
        <v>0.55000000000000004</v>
      </c>
      <c r="AD76" s="216">
        <v>0.44400000000000001</v>
      </c>
      <c r="AE76" s="216">
        <v>0.55000000000000004</v>
      </c>
      <c r="AF76" s="215">
        <v>0.6</v>
      </c>
      <c r="AG76" s="221">
        <v>0.55600000000000005</v>
      </c>
      <c r="AH76" s="224">
        <v>0.70799999999999996</v>
      </c>
      <c r="AI76" s="216">
        <v>0.57599999999999996</v>
      </c>
      <c r="AJ76" s="216">
        <v>0.54800000000000004</v>
      </c>
      <c r="AK76" s="216">
        <v>0.53800000000000003</v>
      </c>
      <c r="AL76" s="216">
        <v>0.39400000000000002</v>
      </c>
      <c r="AM76" s="216">
        <v>0.42899999999999999</v>
      </c>
      <c r="AN76" s="215">
        <v>0.57799999999999996</v>
      </c>
      <c r="AO76" s="221">
        <v>0.57299999999999995</v>
      </c>
      <c r="AP76" s="224">
        <v>0.53100000000000003</v>
      </c>
      <c r="AQ76" s="216">
        <v>0.54</v>
      </c>
      <c r="AR76" s="216">
        <v>0.53200000000000003</v>
      </c>
      <c r="AS76" s="216">
        <v>0.46700000000000003</v>
      </c>
      <c r="AT76" s="216">
        <v>0.40600000000000003</v>
      </c>
      <c r="AU76" s="216">
        <v>0.36799999999999999</v>
      </c>
      <c r="AV76" s="215">
        <v>0.53200000000000003</v>
      </c>
      <c r="AW76" s="221">
        <v>0.53300000000000003</v>
      </c>
    </row>
    <row r="77" spans="1:49" s="37" customFormat="1" ht="30" x14ac:dyDescent="0.25">
      <c r="A77" s="256" t="s">
        <v>145</v>
      </c>
      <c r="B77" s="224">
        <v>0.54600000000000004</v>
      </c>
      <c r="C77" s="216">
        <v>0.25</v>
      </c>
      <c r="D77" s="216">
        <v>0.29399999999999998</v>
      </c>
      <c r="E77" s="216">
        <v>0.111</v>
      </c>
      <c r="F77" s="216">
        <v>0.28000000000000003</v>
      </c>
      <c r="G77" s="216" t="e">
        <v>#N/A</v>
      </c>
      <c r="H77" s="216">
        <v>0.29799999999999999</v>
      </c>
      <c r="I77" s="225">
        <v>0.27200000000000002</v>
      </c>
      <c r="J77" s="224">
        <v>0.52900000000000003</v>
      </c>
      <c r="K77" s="216">
        <v>0.314</v>
      </c>
      <c r="L77" s="216">
        <v>0.34499999999999997</v>
      </c>
      <c r="M77" s="216">
        <v>0.23100000000000001</v>
      </c>
      <c r="N77" s="216">
        <v>0.36799999999999999</v>
      </c>
      <c r="O77" s="216" t="e">
        <v>#N/A</v>
      </c>
      <c r="P77" s="216">
        <v>0.35099999999999998</v>
      </c>
      <c r="Q77" s="225">
        <v>0.31</v>
      </c>
      <c r="R77" s="224">
        <v>0.46800000000000003</v>
      </c>
      <c r="S77" s="216">
        <v>0.26400000000000001</v>
      </c>
      <c r="T77" s="216">
        <v>0.318</v>
      </c>
      <c r="U77" s="216">
        <v>0.13</v>
      </c>
      <c r="V77" s="216">
        <v>0.24099999999999999</v>
      </c>
      <c r="W77" s="216">
        <v>0.34799999999999998</v>
      </c>
      <c r="X77" s="216">
        <v>0.28399999999999997</v>
      </c>
      <c r="Y77" s="225">
        <v>0.28899999999999998</v>
      </c>
      <c r="Z77" s="224">
        <v>0.38800000000000001</v>
      </c>
      <c r="AA77" s="216">
        <v>0.23599999999999999</v>
      </c>
      <c r="AB77" s="216">
        <v>0.27300000000000002</v>
      </c>
      <c r="AC77" s="216">
        <v>0.15</v>
      </c>
      <c r="AD77" s="216">
        <v>0.14799999999999999</v>
      </c>
      <c r="AE77" s="216">
        <v>0.2</v>
      </c>
      <c r="AF77" s="216">
        <v>0.24399999999999999</v>
      </c>
      <c r="AG77" s="225">
        <v>0.25900000000000001</v>
      </c>
      <c r="AH77" s="224">
        <v>0.191</v>
      </c>
      <c r="AI77" s="216">
        <v>0.19800000000000001</v>
      </c>
      <c r="AJ77" s="216">
        <v>0.17399999999999999</v>
      </c>
      <c r="AK77" s="216">
        <v>0.23100000000000001</v>
      </c>
      <c r="AL77" s="216">
        <v>0.21199999999999999</v>
      </c>
      <c r="AM77" s="216">
        <v>0.14299999999999999</v>
      </c>
      <c r="AN77" s="216">
        <v>0.18</v>
      </c>
      <c r="AO77" s="225">
        <v>0.20899999999999999</v>
      </c>
      <c r="AP77" s="224">
        <v>0.36699999999999999</v>
      </c>
      <c r="AQ77" s="216">
        <v>0.2</v>
      </c>
      <c r="AR77" s="216">
        <v>0.25700000000000001</v>
      </c>
      <c r="AS77" s="216">
        <v>0.33300000000000002</v>
      </c>
      <c r="AT77" s="216">
        <v>0.125</v>
      </c>
      <c r="AU77" s="216">
        <v>0.26300000000000001</v>
      </c>
      <c r="AV77" s="216">
        <v>0.22600000000000001</v>
      </c>
      <c r="AW77" s="225">
        <v>0.23</v>
      </c>
    </row>
    <row r="78" spans="1:49" s="37" customFormat="1" ht="45" x14ac:dyDescent="0.25">
      <c r="A78" s="256" t="s">
        <v>146</v>
      </c>
      <c r="B78" s="224">
        <v>0.318</v>
      </c>
      <c r="C78" s="216">
        <v>0.22800000000000001</v>
      </c>
      <c r="D78" s="216">
        <v>0.23799999999999999</v>
      </c>
      <c r="E78" s="216">
        <v>0.26300000000000001</v>
      </c>
      <c r="F78" s="216">
        <v>0.4</v>
      </c>
      <c r="G78" s="216" t="e">
        <v>#N/A</v>
      </c>
      <c r="H78" s="215">
        <v>0.29799999999999999</v>
      </c>
      <c r="I78" s="221">
        <v>0.188</v>
      </c>
      <c r="J78" s="224">
        <v>0.316</v>
      </c>
      <c r="K78" s="216">
        <v>0.25</v>
      </c>
      <c r="L78" s="216">
        <v>0.28000000000000003</v>
      </c>
      <c r="M78" s="216">
        <v>0.308</v>
      </c>
      <c r="N78" s="216">
        <v>0.23699999999999999</v>
      </c>
      <c r="O78" s="216" t="e">
        <v>#N/A</v>
      </c>
      <c r="P78" s="215">
        <v>0.32900000000000001</v>
      </c>
      <c r="Q78" s="221">
        <v>0.188</v>
      </c>
      <c r="R78" s="224">
        <v>0.30299999999999999</v>
      </c>
      <c r="S78" s="216">
        <v>0.312</v>
      </c>
      <c r="T78" s="216">
        <v>0.35199999999999998</v>
      </c>
      <c r="U78" s="216">
        <v>0.34799999999999998</v>
      </c>
      <c r="V78" s="216">
        <v>0.42899999999999999</v>
      </c>
      <c r="W78" s="216">
        <v>0.435</v>
      </c>
      <c r="X78" s="215">
        <v>0.378</v>
      </c>
      <c r="Y78" s="221">
        <v>0.25800000000000001</v>
      </c>
      <c r="Z78" s="224">
        <v>0.35699999999999998</v>
      </c>
      <c r="AA78" s="216">
        <v>0.315</v>
      </c>
      <c r="AB78" s="216">
        <v>0.36599999999999999</v>
      </c>
      <c r="AC78" s="216">
        <v>0.3</v>
      </c>
      <c r="AD78" s="216">
        <v>0.25900000000000001</v>
      </c>
      <c r="AE78" s="216">
        <v>0.25</v>
      </c>
      <c r="AF78" s="215">
        <v>0.377</v>
      </c>
      <c r="AG78" s="221">
        <v>0.28000000000000003</v>
      </c>
      <c r="AH78" s="224">
        <v>0.505</v>
      </c>
      <c r="AI78" s="216">
        <v>0.46899999999999997</v>
      </c>
      <c r="AJ78" s="216">
        <v>0.46300000000000002</v>
      </c>
      <c r="AK78" s="216">
        <v>0.61499999999999999</v>
      </c>
      <c r="AL78" s="216">
        <v>0.60599999999999998</v>
      </c>
      <c r="AM78" s="216">
        <v>0.42899999999999999</v>
      </c>
      <c r="AN78" s="215">
        <v>0.51900000000000002</v>
      </c>
      <c r="AO78" s="221">
        <v>0.43099999999999999</v>
      </c>
      <c r="AP78" s="224">
        <v>0.56599999999999995</v>
      </c>
      <c r="AQ78" s="216">
        <v>0.52100000000000002</v>
      </c>
      <c r="AR78" s="216">
        <v>0.55300000000000005</v>
      </c>
      <c r="AS78" s="216">
        <v>0.53300000000000003</v>
      </c>
      <c r="AT78" s="216">
        <v>0.71899999999999997</v>
      </c>
      <c r="AU78" s="216">
        <v>0.72199999999999998</v>
      </c>
      <c r="AV78" s="215">
        <v>0.56599999999999995</v>
      </c>
      <c r="AW78" s="221">
        <v>0.50800000000000001</v>
      </c>
    </row>
    <row r="79" spans="1:49" s="84" customFormat="1" ht="30.75" thickBot="1" x14ac:dyDescent="0.3">
      <c r="A79" s="257" t="s">
        <v>147</v>
      </c>
      <c r="B79" s="228" t="e">
        <v>#N/A</v>
      </c>
      <c r="C79" s="229" t="e">
        <v>#N/A</v>
      </c>
      <c r="D79" s="229" t="e">
        <v>#N/A</v>
      </c>
      <c r="E79" s="229" t="e">
        <v>#N/A</v>
      </c>
      <c r="F79" s="229" t="e">
        <v>#N/A</v>
      </c>
      <c r="G79" s="229" t="e">
        <v>#N/A</v>
      </c>
      <c r="H79" s="231" t="e">
        <v>#N/A</v>
      </c>
      <c r="I79" s="235" t="e">
        <v>#N/A</v>
      </c>
      <c r="J79" s="228" t="e">
        <v>#N/A</v>
      </c>
      <c r="K79" s="229" t="e">
        <v>#N/A</v>
      </c>
      <c r="L79" s="229" t="e">
        <v>#N/A</v>
      </c>
      <c r="M79" s="229" t="e">
        <v>#N/A</v>
      </c>
      <c r="N79" s="229" t="e">
        <v>#N/A</v>
      </c>
      <c r="O79" s="229" t="e">
        <v>#N/A</v>
      </c>
      <c r="P79" s="231" t="e">
        <v>#N/A</v>
      </c>
      <c r="Q79" s="235" t="e">
        <v>#N/A</v>
      </c>
      <c r="R79" s="306" t="e">
        <v>#N/A</v>
      </c>
      <c r="S79" s="307" t="e">
        <v>#N/A</v>
      </c>
      <c r="T79" s="307" t="e">
        <v>#N/A</v>
      </c>
      <c r="U79" s="307" t="e">
        <v>#N/A</v>
      </c>
      <c r="V79" s="307" t="e">
        <v>#N/A</v>
      </c>
      <c r="W79" s="307" t="e">
        <v>#N/A</v>
      </c>
      <c r="X79" s="308" t="e">
        <v>#N/A</v>
      </c>
      <c r="Y79" s="309" t="e">
        <v>#N/A</v>
      </c>
      <c r="Z79" s="306" t="e">
        <v>#N/A</v>
      </c>
      <c r="AA79" s="307" t="e">
        <v>#N/A</v>
      </c>
      <c r="AB79" s="307" t="e">
        <v>#N/A</v>
      </c>
      <c r="AC79" s="307" t="e">
        <v>#N/A</v>
      </c>
      <c r="AD79" s="307" t="e">
        <v>#N/A</v>
      </c>
      <c r="AE79" s="307" t="e">
        <v>#N/A</v>
      </c>
      <c r="AF79" s="308" t="e">
        <v>#N/A</v>
      </c>
      <c r="AG79" s="309" t="e">
        <v>#N/A</v>
      </c>
      <c r="AH79" s="228">
        <v>0.106</v>
      </c>
      <c r="AI79" s="229">
        <v>0.14599999999999999</v>
      </c>
      <c r="AJ79" s="229">
        <v>0.19700000000000001</v>
      </c>
      <c r="AK79" s="229">
        <v>0.192</v>
      </c>
      <c r="AL79" s="229">
        <v>6.0999999999999999E-2</v>
      </c>
      <c r="AM79" s="229">
        <v>0.214</v>
      </c>
      <c r="AN79" s="231">
        <v>0.17</v>
      </c>
      <c r="AO79" s="235">
        <v>0.126</v>
      </c>
      <c r="AP79" s="228">
        <v>0.184</v>
      </c>
      <c r="AQ79" s="229">
        <v>0.152</v>
      </c>
      <c r="AR79" s="229">
        <v>0.19</v>
      </c>
      <c r="AS79" s="229">
        <v>0.214</v>
      </c>
      <c r="AT79" s="229">
        <v>0.129</v>
      </c>
      <c r="AU79" s="229">
        <v>5.2999999999999999E-2</v>
      </c>
      <c r="AV79" s="231">
        <v>0.17199999999999999</v>
      </c>
      <c r="AW79" s="235">
        <v>0.159</v>
      </c>
    </row>
    <row r="80" spans="1:49" x14ac:dyDescent="0.25">
      <c r="A80" s="310" t="s">
        <v>356</v>
      </c>
      <c r="B80" s="319">
        <v>0.27200000000000002</v>
      </c>
      <c r="C80" s="320">
        <v>0.32400000000000001</v>
      </c>
      <c r="D80" s="320">
        <v>0.60599999999999998</v>
      </c>
      <c r="E80" s="320">
        <v>0.21099999999999999</v>
      </c>
      <c r="F80" s="320">
        <v>0.44</v>
      </c>
      <c r="G80" s="320" t="e">
        <v>#N/A</v>
      </c>
      <c r="H80" s="320">
        <v>0.36699999999999999</v>
      </c>
      <c r="I80" s="321">
        <v>0.27300000000000002</v>
      </c>
      <c r="J80" s="319">
        <v>0.23699999999999999</v>
      </c>
      <c r="K80" s="320">
        <v>0.29099999999999998</v>
      </c>
      <c r="L80" s="320">
        <v>0.27300000000000002</v>
      </c>
      <c r="M80" s="320">
        <v>0.42299999999999999</v>
      </c>
      <c r="N80" s="320">
        <v>0.26300000000000001</v>
      </c>
      <c r="O80" s="320">
        <v>0.33300000000000002</v>
      </c>
      <c r="P80" s="320">
        <v>0.28599999999999998</v>
      </c>
      <c r="Q80" s="321">
        <v>0.27800000000000002</v>
      </c>
      <c r="R80" s="319">
        <v>0.32500000000000001</v>
      </c>
      <c r="S80" s="320">
        <v>0.35099999999999998</v>
      </c>
      <c r="T80" s="320">
        <v>0.35899999999999999</v>
      </c>
      <c r="U80" s="320">
        <v>8.6999999999999994E-2</v>
      </c>
      <c r="V80" s="320">
        <v>0.29599999999999999</v>
      </c>
      <c r="W80" s="320">
        <v>0.36399999999999999</v>
      </c>
      <c r="X80" s="320">
        <v>0.36</v>
      </c>
      <c r="Y80" s="321">
        <v>0.32400000000000001</v>
      </c>
      <c r="Z80" s="330">
        <v>0.25600000000000001</v>
      </c>
      <c r="AA80" s="320">
        <v>0.29599999999999999</v>
      </c>
      <c r="AB80" s="320">
        <v>0.24199999999999999</v>
      </c>
      <c r="AC80" s="320">
        <v>0.15</v>
      </c>
      <c r="AD80" s="320">
        <v>0.154</v>
      </c>
      <c r="AE80" s="320">
        <v>0.38900000000000001</v>
      </c>
      <c r="AF80" s="320">
        <v>0.29099999999999998</v>
      </c>
      <c r="AG80" s="321">
        <v>0.26800000000000002</v>
      </c>
      <c r="AH80" s="330">
        <v>0.372</v>
      </c>
      <c r="AI80" s="320">
        <v>0.34399999999999997</v>
      </c>
      <c r="AJ80" s="320">
        <v>0.34399999999999997</v>
      </c>
      <c r="AK80" s="320">
        <v>0.42299999999999999</v>
      </c>
      <c r="AL80" s="320">
        <v>0.182</v>
      </c>
      <c r="AM80" s="320">
        <v>0.214</v>
      </c>
      <c r="AN80" s="320">
        <v>0.39600000000000002</v>
      </c>
      <c r="AO80" s="321">
        <v>0.29899999999999999</v>
      </c>
      <c r="AP80" s="319">
        <v>0.27</v>
      </c>
      <c r="AQ80" s="320">
        <v>0.39100000000000001</v>
      </c>
      <c r="AR80" s="320">
        <v>0.36399999999999999</v>
      </c>
      <c r="AS80" s="320">
        <v>0.33300000000000002</v>
      </c>
      <c r="AT80" s="320">
        <v>0.22600000000000001</v>
      </c>
      <c r="AU80" s="320">
        <v>0.38900000000000001</v>
      </c>
      <c r="AV80" s="320">
        <v>0.39900000000000002</v>
      </c>
      <c r="AW80" s="321">
        <v>0.33300000000000002</v>
      </c>
    </row>
    <row r="81" spans="1:49" x14ac:dyDescent="0.25">
      <c r="A81" s="311" t="s">
        <v>291</v>
      </c>
      <c r="B81" s="322">
        <v>0.35199999999999998</v>
      </c>
      <c r="C81" s="318">
        <v>0.40799999999999997</v>
      </c>
      <c r="D81" s="318">
        <v>0.36499999999999999</v>
      </c>
      <c r="E81" s="318">
        <v>0.42099999999999999</v>
      </c>
      <c r="F81" s="318">
        <v>0.36</v>
      </c>
      <c r="G81" s="318" t="e">
        <v>#N/A</v>
      </c>
      <c r="H81" s="318">
        <v>0.41399999999999998</v>
      </c>
      <c r="I81" s="323">
        <v>0.38900000000000001</v>
      </c>
      <c r="J81" s="322">
        <v>0.33600000000000002</v>
      </c>
      <c r="K81" s="318">
        <v>0.42599999999999999</v>
      </c>
      <c r="L81" s="318">
        <v>0.434</v>
      </c>
      <c r="M81" s="318">
        <v>0.23100000000000001</v>
      </c>
      <c r="N81" s="318">
        <v>0.23699999999999999</v>
      </c>
      <c r="O81" s="318">
        <v>0.40699999999999997</v>
      </c>
      <c r="P81" s="318">
        <v>0.39500000000000002</v>
      </c>
      <c r="Q81" s="323">
        <v>0.42399999999999999</v>
      </c>
      <c r="R81" s="322">
        <v>0.36799999999999999</v>
      </c>
      <c r="S81" s="318">
        <v>0.44</v>
      </c>
      <c r="T81" s="318">
        <v>0.49199999999999999</v>
      </c>
      <c r="U81" s="318">
        <v>0.435</v>
      </c>
      <c r="V81" s="318">
        <v>0.38500000000000001</v>
      </c>
      <c r="W81" s="318">
        <v>0.61899999999999999</v>
      </c>
      <c r="X81" s="318">
        <v>0.443</v>
      </c>
      <c r="Y81" s="323">
        <v>0.441</v>
      </c>
      <c r="Z81" s="331">
        <v>0.3</v>
      </c>
      <c r="AA81" s="318">
        <v>0.376</v>
      </c>
      <c r="AB81" s="318">
        <v>0.38</v>
      </c>
      <c r="AC81" s="318">
        <v>0.316</v>
      </c>
      <c r="AD81" s="318">
        <v>0.154</v>
      </c>
      <c r="AE81" s="318">
        <v>0.47399999999999998</v>
      </c>
      <c r="AF81" s="318">
        <v>0.39100000000000001</v>
      </c>
      <c r="AG81" s="323">
        <v>0.35199999999999998</v>
      </c>
      <c r="AH81" s="331">
        <v>0.47299999999999998</v>
      </c>
      <c r="AI81" s="318">
        <v>0.436</v>
      </c>
      <c r="AJ81" s="318">
        <v>0.39700000000000002</v>
      </c>
      <c r="AK81" s="318">
        <v>0.5</v>
      </c>
      <c r="AL81" s="318">
        <v>0.33300000000000002</v>
      </c>
      <c r="AM81" s="318">
        <v>0.28599999999999998</v>
      </c>
      <c r="AN81" s="318">
        <v>0.442</v>
      </c>
      <c r="AO81" s="323">
        <v>0.42599999999999999</v>
      </c>
      <c r="AP81" s="322">
        <v>0.37</v>
      </c>
      <c r="AQ81" s="318">
        <v>0.45500000000000002</v>
      </c>
      <c r="AR81" s="318">
        <v>0.45</v>
      </c>
      <c r="AS81" s="318">
        <v>0.53300000000000003</v>
      </c>
      <c r="AT81" s="318">
        <v>0.161</v>
      </c>
      <c r="AU81" s="318">
        <v>0.44400000000000001</v>
      </c>
      <c r="AV81" s="318">
        <v>0.44700000000000001</v>
      </c>
      <c r="AW81" s="323">
        <v>0.433</v>
      </c>
    </row>
    <row r="82" spans="1:49" x14ac:dyDescent="0.25">
      <c r="A82" s="311" t="s">
        <v>292</v>
      </c>
      <c r="B82" s="322">
        <v>0.2</v>
      </c>
      <c r="C82" s="318">
        <v>0.27800000000000002</v>
      </c>
      <c r="D82" s="318">
        <v>0.24099999999999999</v>
      </c>
      <c r="E82" s="318">
        <v>0.158</v>
      </c>
      <c r="F82" s="318">
        <v>0.28000000000000003</v>
      </c>
      <c r="G82" s="318" t="e">
        <v>#N/A</v>
      </c>
      <c r="H82" s="318">
        <v>0.28599999999999998</v>
      </c>
      <c r="I82" s="323">
        <v>0.24399999999999999</v>
      </c>
      <c r="J82" s="322">
        <v>0.188</v>
      </c>
      <c r="K82" s="318">
        <v>0.29299999999999998</v>
      </c>
      <c r="L82" s="318">
        <v>0.29599999999999999</v>
      </c>
      <c r="M82" s="318">
        <v>0.26900000000000002</v>
      </c>
      <c r="N82" s="318">
        <v>0.158</v>
      </c>
      <c r="O82" s="318">
        <v>0.26600000000000001</v>
      </c>
      <c r="P82" s="318">
        <v>0.27100000000000002</v>
      </c>
      <c r="Q82" s="323">
        <v>0.28999999999999998</v>
      </c>
      <c r="R82" s="322">
        <v>0.29299999999999998</v>
      </c>
      <c r="S82" s="318">
        <v>0.38200000000000001</v>
      </c>
      <c r="T82" s="318">
        <v>0.44700000000000001</v>
      </c>
      <c r="U82" s="318">
        <v>0.30399999999999999</v>
      </c>
      <c r="V82" s="318">
        <v>0.33300000000000002</v>
      </c>
      <c r="W82" s="318">
        <v>0.40899999999999997</v>
      </c>
      <c r="X82" s="318">
        <v>0.36299999999999999</v>
      </c>
      <c r="Y82" s="323">
        <v>0.38600000000000001</v>
      </c>
      <c r="Z82" s="331">
        <v>0.33100000000000002</v>
      </c>
      <c r="AA82" s="318">
        <v>0.36599999999999999</v>
      </c>
      <c r="AB82" s="318">
        <v>0.39800000000000002</v>
      </c>
      <c r="AC82" s="318">
        <v>0.25</v>
      </c>
      <c r="AD82" s="318">
        <v>0.26900000000000002</v>
      </c>
      <c r="AE82" s="318">
        <v>0.38900000000000001</v>
      </c>
      <c r="AF82" s="318">
        <v>0.34799999999999998</v>
      </c>
      <c r="AG82" s="323">
        <v>0.379</v>
      </c>
      <c r="AH82" s="331">
        <v>0.38500000000000001</v>
      </c>
      <c r="AI82" s="318">
        <v>0.42299999999999999</v>
      </c>
      <c r="AJ82" s="318">
        <v>0.38100000000000001</v>
      </c>
      <c r="AK82" s="318">
        <v>0.40699999999999997</v>
      </c>
      <c r="AL82" s="318">
        <v>0.182</v>
      </c>
      <c r="AM82" s="318">
        <v>0.214</v>
      </c>
      <c r="AN82" s="318">
        <v>0.40400000000000003</v>
      </c>
      <c r="AO82" s="323">
        <v>0.41799999999999998</v>
      </c>
      <c r="AP82" s="322">
        <v>0.32300000000000001</v>
      </c>
      <c r="AQ82" s="318">
        <v>0.46899999999999997</v>
      </c>
      <c r="AR82" s="318">
        <v>0.41099999999999998</v>
      </c>
      <c r="AS82" s="318">
        <v>0.46700000000000003</v>
      </c>
      <c r="AT82" s="318">
        <v>0.22600000000000001</v>
      </c>
      <c r="AU82" s="318">
        <v>0.38900000000000001</v>
      </c>
      <c r="AV82" s="318">
        <v>0.41799999999999998</v>
      </c>
      <c r="AW82" s="323">
        <v>0.47199999999999998</v>
      </c>
    </row>
    <row r="83" spans="1:49" x14ac:dyDescent="0.25">
      <c r="A83" s="311" t="s">
        <v>293</v>
      </c>
      <c r="B83" s="322">
        <v>0.22800000000000001</v>
      </c>
      <c r="C83" s="318">
        <v>0.27900000000000003</v>
      </c>
      <c r="D83" s="318">
        <v>0.28499999999999998</v>
      </c>
      <c r="E83" s="318">
        <v>0.316</v>
      </c>
      <c r="F83" s="318">
        <v>0.4</v>
      </c>
      <c r="G83" s="318" t="e">
        <v>#N/A</v>
      </c>
      <c r="H83" s="318">
        <v>0.32200000000000001</v>
      </c>
      <c r="I83" s="323">
        <v>0.24299999999999999</v>
      </c>
      <c r="J83" s="322">
        <v>0.26700000000000002</v>
      </c>
      <c r="K83" s="318">
        <v>0.33200000000000002</v>
      </c>
      <c r="L83" s="318">
        <v>0.376</v>
      </c>
      <c r="M83" s="318">
        <v>0.46200000000000002</v>
      </c>
      <c r="N83" s="318">
        <v>0.28899999999999998</v>
      </c>
      <c r="O83" s="318">
        <v>0.33300000000000002</v>
      </c>
      <c r="P83" s="318">
        <v>0.34399999999999997</v>
      </c>
      <c r="Q83" s="323">
        <v>0.311</v>
      </c>
      <c r="R83" s="322">
        <v>0.253</v>
      </c>
      <c r="S83" s="318">
        <v>0.34300000000000003</v>
      </c>
      <c r="T83" s="318">
        <v>0.36299999999999999</v>
      </c>
      <c r="U83" s="318">
        <v>0.34799999999999998</v>
      </c>
      <c r="V83" s="318">
        <v>0.29599999999999999</v>
      </c>
      <c r="W83" s="318">
        <v>0.435</v>
      </c>
      <c r="X83" s="318">
        <v>0.36</v>
      </c>
      <c r="Y83" s="323">
        <v>0.31900000000000001</v>
      </c>
      <c r="Z83" s="331">
        <v>0.30199999999999999</v>
      </c>
      <c r="AA83" s="318">
        <v>0.32200000000000001</v>
      </c>
      <c r="AB83" s="318">
        <v>0.27400000000000002</v>
      </c>
      <c r="AC83" s="318">
        <v>0.45</v>
      </c>
      <c r="AD83" s="318">
        <v>0.115</v>
      </c>
      <c r="AE83" s="318">
        <v>0.27800000000000002</v>
      </c>
      <c r="AF83" s="318">
        <v>0.316</v>
      </c>
      <c r="AG83" s="323">
        <v>0.318</v>
      </c>
      <c r="AH83" s="331">
        <v>0.40899999999999997</v>
      </c>
      <c r="AI83" s="318">
        <v>0.33800000000000002</v>
      </c>
      <c r="AJ83" s="318">
        <v>0.34899999999999998</v>
      </c>
      <c r="AK83" s="318">
        <v>0.44400000000000001</v>
      </c>
      <c r="AL83" s="318">
        <v>0.21199999999999999</v>
      </c>
      <c r="AM83" s="318">
        <v>0.42899999999999999</v>
      </c>
      <c r="AN83" s="318">
        <v>0.34300000000000003</v>
      </c>
      <c r="AO83" s="323">
        <v>0.33500000000000002</v>
      </c>
      <c r="AP83" s="322">
        <v>0.34</v>
      </c>
      <c r="AQ83" s="318">
        <v>0.35699999999999998</v>
      </c>
      <c r="AR83" s="318">
        <v>0.37</v>
      </c>
      <c r="AS83" s="318">
        <v>0.4</v>
      </c>
      <c r="AT83" s="318">
        <v>0.22600000000000001</v>
      </c>
      <c r="AU83" s="318">
        <v>0.36799999999999999</v>
      </c>
      <c r="AV83" s="318">
        <v>0.374</v>
      </c>
      <c r="AW83" s="323">
        <v>0.33700000000000002</v>
      </c>
    </row>
    <row r="84" spans="1:49" x14ac:dyDescent="0.25">
      <c r="A84" s="311" t="s">
        <v>294</v>
      </c>
      <c r="B84" s="322">
        <v>0.35199999999999998</v>
      </c>
      <c r="C84" s="318">
        <v>0.38800000000000001</v>
      </c>
      <c r="D84" s="318">
        <v>0.32800000000000001</v>
      </c>
      <c r="E84" s="318">
        <v>0.316</v>
      </c>
      <c r="F84" s="318">
        <v>0.48</v>
      </c>
      <c r="G84" s="318" t="e">
        <v>#N/A</v>
      </c>
      <c r="H84" s="318">
        <v>0.39200000000000002</v>
      </c>
      <c r="I84" s="323">
        <v>0.372</v>
      </c>
      <c r="J84" s="322">
        <v>0.33900000000000002</v>
      </c>
      <c r="K84" s="318">
        <v>0.42399999999999999</v>
      </c>
      <c r="L84" s="318">
        <v>0.42</v>
      </c>
      <c r="M84" s="318">
        <v>0.34599999999999997</v>
      </c>
      <c r="N84" s="318">
        <v>0.316</v>
      </c>
      <c r="O84" s="318">
        <v>0.40699999999999997</v>
      </c>
      <c r="P84" s="318">
        <v>0.40799999999999997</v>
      </c>
      <c r="Q84" s="323">
        <v>0.41299999999999998</v>
      </c>
      <c r="R84" s="322">
        <v>0.46100000000000002</v>
      </c>
      <c r="S84" s="318">
        <v>0.439</v>
      </c>
      <c r="T84" s="318">
        <v>0.54700000000000004</v>
      </c>
      <c r="U84" s="318">
        <v>0.78300000000000003</v>
      </c>
      <c r="V84" s="318">
        <v>0.25900000000000001</v>
      </c>
      <c r="W84" s="318">
        <v>0.47799999999999998</v>
      </c>
      <c r="X84" s="318">
        <v>0.46800000000000003</v>
      </c>
      <c r="Y84" s="323">
        <v>0.45900000000000002</v>
      </c>
      <c r="Z84" s="331">
        <v>0.41499999999999998</v>
      </c>
      <c r="AA84" s="318">
        <v>0.44</v>
      </c>
      <c r="AB84" s="318">
        <v>0.38400000000000001</v>
      </c>
      <c r="AC84" s="318">
        <v>0.5</v>
      </c>
      <c r="AD84" s="318">
        <v>0.192</v>
      </c>
      <c r="AE84" s="318">
        <v>0.33300000000000002</v>
      </c>
      <c r="AF84" s="318">
        <v>0.4</v>
      </c>
      <c r="AG84" s="323">
        <v>0.45900000000000002</v>
      </c>
      <c r="AH84" s="331">
        <v>0.45700000000000002</v>
      </c>
      <c r="AI84" s="318">
        <v>0.46800000000000003</v>
      </c>
      <c r="AJ84" s="318">
        <v>0.39600000000000002</v>
      </c>
      <c r="AK84" s="318">
        <v>0.48099999999999998</v>
      </c>
      <c r="AL84" s="318">
        <v>0.36399999999999999</v>
      </c>
      <c r="AM84" s="318">
        <v>0.64300000000000002</v>
      </c>
      <c r="AN84" s="318">
        <v>0.432</v>
      </c>
      <c r="AO84" s="323">
        <v>0.496</v>
      </c>
      <c r="AP84" s="322">
        <v>0.40400000000000003</v>
      </c>
      <c r="AQ84" s="318">
        <v>0.47899999999999998</v>
      </c>
      <c r="AR84" s="318">
        <v>0.48599999999999999</v>
      </c>
      <c r="AS84" s="318">
        <v>0.33300000000000002</v>
      </c>
      <c r="AT84" s="318">
        <v>0.38700000000000001</v>
      </c>
      <c r="AU84" s="318">
        <v>0.26300000000000001</v>
      </c>
      <c r="AV84" s="318">
        <v>0.46300000000000002</v>
      </c>
      <c r="AW84" s="323">
        <v>0.49199999999999999</v>
      </c>
    </row>
    <row r="85" spans="1:49" x14ac:dyDescent="0.25">
      <c r="A85" s="311" t="s">
        <v>295</v>
      </c>
      <c r="B85" s="322">
        <v>8.7999999999999995E-2</v>
      </c>
      <c r="C85" s="318">
        <v>0.10299999999999999</v>
      </c>
      <c r="D85" s="318">
        <v>0.104</v>
      </c>
      <c r="E85" s="318">
        <v>0.105</v>
      </c>
      <c r="F85" s="318">
        <v>0.08</v>
      </c>
      <c r="G85" s="318" t="e">
        <v>#N/A</v>
      </c>
      <c r="H85" s="318">
        <v>0.126</v>
      </c>
      <c r="I85" s="323">
        <v>7.0999999999999994E-2</v>
      </c>
      <c r="J85" s="322">
        <v>0.13600000000000001</v>
      </c>
      <c r="K85" s="318">
        <v>8.7999999999999995E-2</v>
      </c>
      <c r="L85" s="318">
        <v>9.8000000000000004E-2</v>
      </c>
      <c r="M85" s="318">
        <v>3.7999999999999999E-2</v>
      </c>
      <c r="N85" s="318">
        <v>7.9000000000000001E-2</v>
      </c>
      <c r="O85" s="318">
        <v>0.14799999999999999</v>
      </c>
      <c r="P85" s="318">
        <v>0.105</v>
      </c>
      <c r="Q85" s="323">
        <v>7.9000000000000001E-2</v>
      </c>
      <c r="R85" s="322">
        <v>0.13300000000000001</v>
      </c>
      <c r="S85" s="318">
        <v>8.2000000000000003E-2</v>
      </c>
      <c r="T85" s="318">
        <v>0.115</v>
      </c>
      <c r="U85" s="318">
        <v>8.6999999999999994E-2</v>
      </c>
      <c r="V85" s="318">
        <v>0.154</v>
      </c>
      <c r="W85" s="318">
        <v>0.17399999999999999</v>
      </c>
      <c r="X85" s="318">
        <v>0.11899999999999999</v>
      </c>
      <c r="Y85" s="323">
        <v>6.0999999999999999E-2</v>
      </c>
      <c r="Z85" s="331">
        <v>0.11600000000000001</v>
      </c>
      <c r="AA85" s="318">
        <v>7.8E-2</v>
      </c>
      <c r="AB85" s="318">
        <v>7.3999999999999996E-2</v>
      </c>
      <c r="AC85" s="318">
        <v>0.1</v>
      </c>
      <c r="AD85" s="318">
        <v>0</v>
      </c>
      <c r="AE85" s="318">
        <v>5.6000000000000001E-2</v>
      </c>
      <c r="AF85" s="318">
        <v>0.108</v>
      </c>
      <c r="AG85" s="323">
        <v>5.6000000000000001E-2</v>
      </c>
      <c r="AH85" s="331">
        <v>7.5999999999999998E-2</v>
      </c>
      <c r="AI85" s="318">
        <v>8.2000000000000003E-2</v>
      </c>
      <c r="AJ85" s="318">
        <v>0.10100000000000001</v>
      </c>
      <c r="AK85" s="318">
        <v>0.185</v>
      </c>
      <c r="AL85" s="318">
        <v>0.03</v>
      </c>
      <c r="AM85" s="318">
        <v>7.0999999999999994E-2</v>
      </c>
      <c r="AN85" s="318">
        <v>0.13</v>
      </c>
      <c r="AO85" s="323">
        <v>3.9E-2</v>
      </c>
      <c r="AP85" s="322">
        <v>0.182</v>
      </c>
      <c r="AQ85" s="318">
        <v>9.0999999999999998E-2</v>
      </c>
      <c r="AR85" s="318">
        <v>8.6999999999999994E-2</v>
      </c>
      <c r="AS85" s="318">
        <v>0.13300000000000001</v>
      </c>
      <c r="AT85" s="318">
        <v>9.7000000000000003E-2</v>
      </c>
      <c r="AU85" s="318">
        <v>0.16700000000000001</v>
      </c>
      <c r="AV85" s="318">
        <v>0.14199999999999999</v>
      </c>
      <c r="AW85" s="323">
        <v>5.8000000000000003E-2</v>
      </c>
    </row>
    <row r="86" spans="1:49" ht="30" x14ac:dyDescent="0.25">
      <c r="A86" s="311" t="s">
        <v>357</v>
      </c>
      <c r="B86" s="322">
        <v>0.60499999999999998</v>
      </c>
      <c r="C86" s="318">
        <v>0.67</v>
      </c>
      <c r="D86" s="318">
        <v>0.68899999999999995</v>
      </c>
      <c r="E86" s="318">
        <v>0.63200000000000001</v>
      </c>
      <c r="F86" s="318">
        <v>0.72</v>
      </c>
      <c r="G86" s="318" t="e">
        <v>#N/A</v>
      </c>
      <c r="H86" s="318">
        <v>0.67200000000000004</v>
      </c>
      <c r="I86" s="323">
        <v>0.66100000000000003</v>
      </c>
      <c r="J86" s="322">
        <v>0.53300000000000003</v>
      </c>
      <c r="K86" s="318">
        <v>0.69299999999999995</v>
      </c>
      <c r="L86" s="318">
        <v>0.627</v>
      </c>
      <c r="M86" s="318">
        <v>0.69199999999999995</v>
      </c>
      <c r="N86" s="318">
        <v>0.60499999999999998</v>
      </c>
      <c r="O86" s="318">
        <v>0.55600000000000005</v>
      </c>
      <c r="P86" s="318">
        <v>0.65800000000000003</v>
      </c>
      <c r="Q86" s="323">
        <v>0.67600000000000005</v>
      </c>
      <c r="R86" s="322">
        <v>0.57899999999999996</v>
      </c>
      <c r="S86" s="318">
        <v>0.629</v>
      </c>
      <c r="T86" s="318">
        <v>0.66100000000000003</v>
      </c>
      <c r="U86" s="318">
        <v>0.66700000000000004</v>
      </c>
      <c r="V86" s="318">
        <v>0.63</v>
      </c>
      <c r="W86" s="318">
        <v>0.68200000000000005</v>
      </c>
      <c r="X86" s="318">
        <v>0.57599999999999996</v>
      </c>
      <c r="Y86" s="323">
        <v>0.68200000000000005</v>
      </c>
      <c r="Z86" s="331">
        <v>0.58299999999999996</v>
      </c>
      <c r="AA86" s="318">
        <v>0.59599999999999997</v>
      </c>
      <c r="AB86" s="318">
        <v>0.62</v>
      </c>
      <c r="AC86" s="318">
        <v>0.7</v>
      </c>
      <c r="AD86" s="318">
        <v>0.65400000000000003</v>
      </c>
      <c r="AE86" s="318">
        <v>0.64700000000000002</v>
      </c>
      <c r="AF86" s="318">
        <v>0.58599999999999997</v>
      </c>
      <c r="AG86" s="323">
        <v>0.629</v>
      </c>
      <c r="AH86" s="331">
        <v>0.59599999999999997</v>
      </c>
      <c r="AI86" s="318">
        <v>0.61</v>
      </c>
      <c r="AJ86" s="318">
        <v>0.63300000000000001</v>
      </c>
      <c r="AK86" s="318">
        <v>0.84</v>
      </c>
      <c r="AL86" s="318">
        <v>0.625</v>
      </c>
      <c r="AM86" s="318">
        <v>0.61499999999999999</v>
      </c>
      <c r="AN86" s="318">
        <v>0.59899999999999998</v>
      </c>
      <c r="AO86" s="323">
        <v>0.63700000000000001</v>
      </c>
      <c r="AP86" s="322">
        <v>0.58499999999999996</v>
      </c>
      <c r="AQ86" s="318">
        <v>0.61499999999999999</v>
      </c>
      <c r="AR86" s="318">
        <v>0.61899999999999999</v>
      </c>
      <c r="AS86" s="318">
        <v>0.53300000000000003</v>
      </c>
      <c r="AT86" s="318">
        <v>0.61299999999999999</v>
      </c>
      <c r="AU86" s="318">
        <v>0.77800000000000002</v>
      </c>
      <c r="AV86" s="318">
        <v>0.61199999999999999</v>
      </c>
      <c r="AW86" s="323">
        <v>0.61399999999999999</v>
      </c>
    </row>
    <row r="87" spans="1:49" x14ac:dyDescent="0.25">
      <c r="A87" s="311" t="s">
        <v>358</v>
      </c>
      <c r="B87" s="322">
        <v>0.85</v>
      </c>
      <c r="C87" s="318">
        <v>0.85</v>
      </c>
      <c r="D87" s="318">
        <v>0.82399999999999995</v>
      </c>
      <c r="E87" s="318">
        <v>0.73699999999999999</v>
      </c>
      <c r="F87" s="318">
        <v>0.92</v>
      </c>
      <c r="G87" s="318" t="e">
        <v>#N/A</v>
      </c>
      <c r="H87" s="318">
        <v>0.85699999999999998</v>
      </c>
      <c r="I87" s="323">
        <v>0.84299999999999997</v>
      </c>
      <c r="J87" s="322">
        <v>0.82399999999999995</v>
      </c>
      <c r="K87" s="318">
        <v>0.86799999999999999</v>
      </c>
      <c r="L87" s="318">
        <v>0.85</v>
      </c>
      <c r="M87" s="318">
        <v>0.88500000000000001</v>
      </c>
      <c r="N87" s="318">
        <v>0.86799999999999999</v>
      </c>
      <c r="O87" s="318">
        <v>0.77800000000000002</v>
      </c>
      <c r="P87" s="318">
        <v>0.85799999999999998</v>
      </c>
      <c r="Q87" s="323">
        <v>0.86299999999999999</v>
      </c>
      <c r="R87" s="322">
        <v>0.80300000000000005</v>
      </c>
      <c r="S87" s="318">
        <v>0.85299999999999998</v>
      </c>
      <c r="T87" s="318">
        <v>0.84699999999999998</v>
      </c>
      <c r="U87" s="318">
        <v>0.90500000000000003</v>
      </c>
      <c r="V87" s="318">
        <v>0.92</v>
      </c>
      <c r="W87" s="318">
        <v>0.81799999999999995</v>
      </c>
      <c r="X87" s="318">
        <v>0.83799999999999997</v>
      </c>
      <c r="Y87" s="323">
        <v>0.86599999999999999</v>
      </c>
      <c r="Z87" s="331">
        <v>0.81</v>
      </c>
      <c r="AA87" s="318">
        <v>0.83399999999999996</v>
      </c>
      <c r="AB87" s="318">
        <v>0.82399999999999995</v>
      </c>
      <c r="AC87" s="318">
        <v>0.7</v>
      </c>
      <c r="AD87" s="318">
        <v>0.84599999999999997</v>
      </c>
      <c r="AE87" s="318">
        <v>0.70599999999999996</v>
      </c>
      <c r="AF87" s="318">
        <v>0.83499999999999996</v>
      </c>
      <c r="AG87" s="323">
        <v>0.82899999999999996</v>
      </c>
      <c r="AH87" s="331">
        <v>0.88900000000000001</v>
      </c>
      <c r="AI87" s="318">
        <v>0.82899999999999996</v>
      </c>
      <c r="AJ87" s="318">
        <v>0.81899999999999995</v>
      </c>
      <c r="AK87" s="318">
        <v>0.92</v>
      </c>
      <c r="AL87" s="318">
        <v>0.81299999999999994</v>
      </c>
      <c r="AM87" s="318">
        <v>0.85699999999999998</v>
      </c>
      <c r="AN87" s="318">
        <v>0.84499999999999997</v>
      </c>
      <c r="AO87" s="323">
        <v>0.82399999999999995</v>
      </c>
      <c r="AP87" s="322">
        <v>0.80400000000000005</v>
      </c>
      <c r="AQ87" s="318">
        <v>0.85499999999999998</v>
      </c>
      <c r="AR87" s="318">
        <v>0.82599999999999996</v>
      </c>
      <c r="AS87" s="318">
        <v>0.73299999999999998</v>
      </c>
      <c r="AT87" s="318">
        <v>0.871</v>
      </c>
      <c r="AU87" s="318">
        <v>0.88900000000000001</v>
      </c>
      <c r="AV87" s="318">
        <v>0.84299999999999997</v>
      </c>
      <c r="AW87" s="323">
        <v>0.84599999999999997</v>
      </c>
    </row>
    <row r="88" spans="1:49" x14ac:dyDescent="0.25">
      <c r="A88" s="311" t="s">
        <v>359</v>
      </c>
      <c r="B88" s="322">
        <v>0.71099999999999997</v>
      </c>
      <c r="C88" s="318">
        <v>0.74399999999999999</v>
      </c>
      <c r="D88" s="318">
        <v>0.78600000000000003</v>
      </c>
      <c r="E88" s="318">
        <v>0.63200000000000001</v>
      </c>
      <c r="F88" s="318">
        <v>0.68</v>
      </c>
      <c r="G88" s="318" t="e">
        <v>#N/A</v>
      </c>
      <c r="H88" s="318">
        <v>0.755</v>
      </c>
      <c r="I88" s="323">
        <v>0.73399999999999999</v>
      </c>
      <c r="J88" s="322">
        <v>0.69699999999999995</v>
      </c>
      <c r="K88" s="318">
        <v>0.75700000000000001</v>
      </c>
      <c r="L88" s="318">
        <v>0.73</v>
      </c>
      <c r="M88" s="318">
        <v>0.73099999999999998</v>
      </c>
      <c r="N88" s="318">
        <v>0.67600000000000005</v>
      </c>
      <c r="O88" s="318">
        <v>0.76900000000000002</v>
      </c>
      <c r="P88" s="318">
        <v>0.73399999999999999</v>
      </c>
      <c r="Q88" s="323">
        <v>0.75600000000000001</v>
      </c>
      <c r="R88" s="322">
        <v>0.69299999999999995</v>
      </c>
      <c r="S88" s="318">
        <v>0.73499999999999999</v>
      </c>
      <c r="T88" s="318">
        <v>0.76800000000000002</v>
      </c>
      <c r="U88" s="318">
        <v>0.55000000000000004</v>
      </c>
      <c r="V88" s="318">
        <v>0.64</v>
      </c>
      <c r="W88" s="318">
        <v>0.86399999999999999</v>
      </c>
      <c r="X88" s="318">
        <v>0.69799999999999995</v>
      </c>
      <c r="Y88" s="323">
        <v>0.77</v>
      </c>
      <c r="Z88" s="331">
        <v>0.66100000000000003</v>
      </c>
      <c r="AA88" s="318">
        <v>0.71799999999999997</v>
      </c>
      <c r="AB88" s="318">
        <v>0.76600000000000001</v>
      </c>
      <c r="AC88" s="318">
        <v>0.65</v>
      </c>
      <c r="AD88" s="318">
        <v>0.76900000000000002</v>
      </c>
      <c r="AE88" s="318">
        <v>0.70599999999999996</v>
      </c>
      <c r="AF88" s="318">
        <v>0.71899999999999997</v>
      </c>
      <c r="AG88" s="323">
        <v>0.72799999999999998</v>
      </c>
      <c r="AH88" s="331">
        <v>0.71099999999999997</v>
      </c>
      <c r="AI88" s="318">
        <v>0.72099999999999997</v>
      </c>
      <c r="AJ88" s="318">
        <v>0.71899999999999997</v>
      </c>
      <c r="AK88" s="318">
        <v>0.84</v>
      </c>
      <c r="AL88" s="318">
        <v>0.625</v>
      </c>
      <c r="AM88" s="318">
        <v>0.71399999999999997</v>
      </c>
      <c r="AN88" s="318">
        <v>0.72499999999999998</v>
      </c>
      <c r="AO88" s="323">
        <v>0.71899999999999997</v>
      </c>
      <c r="AP88" s="322">
        <v>0.70699999999999996</v>
      </c>
      <c r="AQ88" s="318">
        <v>0.75900000000000001</v>
      </c>
      <c r="AR88" s="318">
        <v>0.748</v>
      </c>
      <c r="AS88" s="318">
        <v>0.66700000000000004</v>
      </c>
      <c r="AT88" s="318">
        <v>0.80600000000000005</v>
      </c>
      <c r="AU88" s="318">
        <v>0.83299999999999996</v>
      </c>
      <c r="AV88" s="318">
        <v>0.754</v>
      </c>
      <c r="AW88" s="323">
        <v>0.74</v>
      </c>
    </row>
    <row r="89" spans="1:49" x14ac:dyDescent="0.25">
      <c r="A89" s="311" t="s">
        <v>360</v>
      </c>
      <c r="B89" s="322">
        <v>0.315</v>
      </c>
      <c r="C89" s="318">
        <v>0.35299999999999998</v>
      </c>
      <c r="D89" s="318">
        <v>0.29499999999999998</v>
      </c>
      <c r="E89" s="318">
        <v>0.42099999999999999</v>
      </c>
      <c r="F89" s="318">
        <v>0.28000000000000003</v>
      </c>
      <c r="G89" s="318" t="e">
        <v>#N/A</v>
      </c>
      <c r="H89" s="318">
        <v>0.32500000000000001</v>
      </c>
      <c r="I89" s="323">
        <v>0.36</v>
      </c>
      <c r="J89" s="322">
        <v>0.34499999999999997</v>
      </c>
      <c r="K89" s="318">
        <v>0.312</v>
      </c>
      <c r="L89" s="318">
        <v>0.28299999999999997</v>
      </c>
      <c r="M89" s="318">
        <v>0.25</v>
      </c>
      <c r="N89" s="318">
        <v>0.40500000000000003</v>
      </c>
      <c r="O89" s="318">
        <v>0.185</v>
      </c>
      <c r="P89" s="318">
        <v>0.31</v>
      </c>
      <c r="Q89" s="323">
        <v>0.315</v>
      </c>
      <c r="R89" s="322">
        <v>0.434</v>
      </c>
      <c r="S89" s="318">
        <v>0.29699999999999999</v>
      </c>
      <c r="T89" s="318">
        <v>0.32400000000000001</v>
      </c>
      <c r="U89" s="318">
        <v>0.318</v>
      </c>
      <c r="V89" s="318">
        <v>0.51900000000000002</v>
      </c>
      <c r="W89" s="318">
        <v>0.22700000000000001</v>
      </c>
      <c r="X89" s="318">
        <v>0.33900000000000002</v>
      </c>
      <c r="Y89" s="323">
        <v>0.29499999999999998</v>
      </c>
      <c r="Z89" s="331">
        <v>0.47599999999999998</v>
      </c>
      <c r="AA89" s="318">
        <v>0.41899999999999998</v>
      </c>
      <c r="AB89" s="318">
        <v>0.439</v>
      </c>
      <c r="AC89" s="318">
        <v>0.6</v>
      </c>
      <c r="AD89" s="318">
        <v>0.26900000000000002</v>
      </c>
      <c r="AE89" s="318">
        <v>0.44400000000000001</v>
      </c>
      <c r="AF89" s="318">
        <v>0.432</v>
      </c>
      <c r="AG89" s="323">
        <v>0.41199999999999998</v>
      </c>
      <c r="AH89" s="331">
        <v>0.40400000000000003</v>
      </c>
      <c r="AI89" s="318">
        <v>0.442</v>
      </c>
      <c r="AJ89" s="318">
        <v>0.436</v>
      </c>
      <c r="AK89" s="318">
        <v>0.36</v>
      </c>
      <c r="AL89" s="318">
        <v>0.53100000000000003</v>
      </c>
      <c r="AM89" s="318">
        <v>0.28599999999999998</v>
      </c>
      <c r="AN89" s="318">
        <v>0.45200000000000001</v>
      </c>
      <c r="AO89" s="323">
        <v>0.42499999999999999</v>
      </c>
      <c r="AP89" s="322">
        <v>0.42399999999999999</v>
      </c>
      <c r="AQ89" s="318">
        <v>0.39800000000000002</v>
      </c>
      <c r="AR89" s="318">
        <v>0.46100000000000002</v>
      </c>
      <c r="AS89" s="318">
        <v>0.64300000000000002</v>
      </c>
      <c r="AT89" s="318">
        <v>0.51600000000000001</v>
      </c>
      <c r="AU89" s="318">
        <v>0.36799999999999999</v>
      </c>
      <c r="AV89" s="318">
        <v>0.42699999999999999</v>
      </c>
      <c r="AW89" s="323">
        <v>0.40500000000000003</v>
      </c>
    </row>
    <row r="90" spans="1:49" ht="30" x14ac:dyDescent="0.25">
      <c r="A90" s="311" t="s">
        <v>300</v>
      </c>
      <c r="B90" s="322">
        <v>0.81899999999999995</v>
      </c>
      <c r="C90" s="318">
        <v>0.80700000000000005</v>
      </c>
      <c r="D90" s="318">
        <v>0.78600000000000003</v>
      </c>
      <c r="E90" s="318">
        <v>0.73699999999999999</v>
      </c>
      <c r="F90" s="318">
        <v>0.76</v>
      </c>
      <c r="G90" s="318" t="e">
        <v>#N/A</v>
      </c>
      <c r="H90" s="318">
        <v>0.79500000000000004</v>
      </c>
      <c r="I90" s="323">
        <v>0.81299999999999994</v>
      </c>
      <c r="J90" s="322">
        <v>0.70699999999999996</v>
      </c>
      <c r="K90" s="318">
        <v>0.77600000000000002</v>
      </c>
      <c r="L90" s="318">
        <v>0.72499999999999998</v>
      </c>
      <c r="M90" s="318">
        <v>0.66700000000000004</v>
      </c>
      <c r="N90" s="318">
        <v>0.83799999999999997</v>
      </c>
      <c r="O90" s="318">
        <v>0.70399999999999996</v>
      </c>
      <c r="P90" s="318">
        <v>0.755</v>
      </c>
      <c r="Q90" s="323">
        <v>0.77100000000000002</v>
      </c>
      <c r="R90" s="322">
        <v>0.76</v>
      </c>
      <c r="S90" s="318">
        <v>0.746</v>
      </c>
      <c r="T90" s="318">
        <v>0.76600000000000001</v>
      </c>
      <c r="U90" s="318">
        <v>0.72699999999999998</v>
      </c>
      <c r="V90" s="318">
        <v>0.81499999999999995</v>
      </c>
      <c r="W90" s="318">
        <v>0.52400000000000002</v>
      </c>
      <c r="X90" s="318">
        <v>0.77600000000000002</v>
      </c>
      <c r="Y90" s="323">
        <v>0.72099999999999997</v>
      </c>
      <c r="Z90" s="331">
        <v>0.8</v>
      </c>
      <c r="AA90" s="318">
        <v>0.80800000000000005</v>
      </c>
      <c r="AB90" s="318">
        <v>0.82399999999999995</v>
      </c>
      <c r="AC90" s="318">
        <v>0.7</v>
      </c>
      <c r="AD90" s="318">
        <v>0.88</v>
      </c>
      <c r="AE90" s="318">
        <v>0.81299999999999994</v>
      </c>
      <c r="AF90" s="318">
        <v>0.82099999999999995</v>
      </c>
      <c r="AG90" s="323">
        <v>0.79200000000000004</v>
      </c>
      <c r="AH90" s="331">
        <v>0.68500000000000005</v>
      </c>
      <c r="AI90" s="318">
        <v>0.77400000000000002</v>
      </c>
      <c r="AJ90" s="318">
        <v>0.69799999999999995</v>
      </c>
      <c r="AK90" s="318">
        <v>0.84</v>
      </c>
      <c r="AL90" s="318">
        <v>0.875</v>
      </c>
      <c r="AM90" s="318">
        <v>0.84599999999999997</v>
      </c>
      <c r="AN90" s="318">
        <v>0.78600000000000003</v>
      </c>
      <c r="AO90" s="323">
        <v>0.74</v>
      </c>
      <c r="AP90" s="322">
        <v>0.68100000000000005</v>
      </c>
      <c r="AQ90" s="318">
        <v>0.77500000000000002</v>
      </c>
      <c r="AR90" s="318">
        <v>0.80500000000000005</v>
      </c>
      <c r="AS90" s="318">
        <v>0.71399999999999997</v>
      </c>
      <c r="AT90" s="318">
        <v>0.871</v>
      </c>
      <c r="AU90" s="318">
        <v>0.73699999999999999</v>
      </c>
      <c r="AV90" s="318">
        <v>0.78</v>
      </c>
      <c r="AW90" s="323">
        <v>0.76600000000000001</v>
      </c>
    </row>
    <row r="91" spans="1:49" x14ac:dyDescent="0.25">
      <c r="A91" s="311" t="s">
        <v>361</v>
      </c>
      <c r="B91" s="322">
        <v>0.34399999999999997</v>
      </c>
      <c r="C91" s="318">
        <v>0.23799999999999999</v>
      </c>
      <c r="D91" s="318">
        <v>0.28599999999999998</v>
      </c>
      <c r="E91" s="318">
        <v>0.42099999999999999</v>
      </c>
      <c r="F91" s="318">
        <v>0.28000000000000003</v>
      </c>
      <c r="G91" s="318" t="e">
        <v>#N/A</v>
      </c>
      <c r="H91" s="318">
        <v>0.28000000000000003</v>
      </c>
      <c r="I91" s="323">
        <v>0.22700000000000001</v>
      </c>
      <c r="J91" s="322">
        <v>0.308</v>
      </c>
      <c r="K91" s="318">
        <v>0.23899999999999999</v>
      </c>
      <c r="L91" s="318">
        <v>0.28599999999999998</v>
      </c>
      <c r="M91" s="318">
        <v>0.16700000000000001</v>
      </c>
      <c r="N91" s="318">
        <v>0.216</v>
      </c>
      <c r="O91" s="318">
        <v>0.185</v>
      </c>
      <c r="P91" s="318">
        <v>0.26400000000000001</v>
      </c>
      <c r="Q91" s="323">
        <v>0.23400000000000001</v>
      </c>
      <c r="R91" s="322">
        <v>0.28899999999999998</v>
      </c>
      <c r="S91" s="318">
        <v>0.255</v>
      </c>
      <c r="T91" s="318">
        <v>0.28999999999999998</v>
      </c>
      <c r="U91" s="318">
        <v>0.36399999999999999</v>
      </c>
      <c r="V91" s="318">
        <v>0.222</v>
      </c>
      <c r="W91" s="318">
        <v>0.13600000000000001</v>
      </c>
      <c r="X91" s="318">
        <v>0.316</v>
      </c>
      <c r="Y91" s="323">
        <v>0.223</v>
      </c>
      <c r="Z91" s="331">
        <v>0.39700000000000002</v>
      </c>
      <c r="AA91" s="318">
        <v>0.27800000000000002</v>
      </c>
      <c r="AB91" s="318">
        <v>0.36899999999999999</v>
      </c>
      <c r="AC91" s="318">
        <v>0.26300000000000001</v>
      </c>
      <c r="AD91" s="318">
        <v>0.16700000000000001</v>
      </c>
      <c r="AE91" s="318">
        <v>0.125</v>
      </c>
      <c r="AF91" s="318">
        <v>0.29799999999999999</v>
      </c>
      <c r="AG91" s="323">
        <v>0.29599999999999999</v>
      </c>
      <c r="AH91" s="331">
        <v>0.371</v>
      </c>
      <c r="AI91" s="318">
        <v>0.28399999999999997</v>
      </c>
      <c r="AJ91" s="318">
        <v>0.29699999999999999</v>
      </c>
      <c r="AK91" s="318">
        <v>0.28000000000000003</v>
      </c>
      <c r="AL91" s="318">
        <v>0.34399999999999997</v>
      </c>
      <c r="AM91" s="318">
        <v>0.35699999999999998</v>
      </c>
      <c r="AN91" s="318">
        <v>0.313</v>
      </c>
      <c r="AO91" s="323">
        <v>0.27300000000000002</v>
      </c>
      <c r="AP91" s="322">
        <v>0.39600000000000002</v>
      </c>
      <c r="AQ91" s="318">
        <v>0.24199999999999999</v>
      </c>
      <c r="AR91" s="318">
        <v>0.35199999999999998</v>
      </c>
      <c r="AS91" s="318">
        <v>0.42899999999999999</v>
      </c>
      <c r="AT91" s="318">
        <v>0.19400000000000001</v>
      </c>
      <c r="AU91" s="318">
        <v>0.21099999999999999</v>
      </c>
      <c r="AV91" s="318">
        <v>0.30099999999999999</v>
      </c>
      <c r="AW91" s="323">
        <v>0.27800000000000002</v>
      </c>
    </row>
    <row r="92" spans="1:49" ht="30" x14ac:dyDescent="0.25">
      <c r="A92" s="311" t="s">
        <v>362</v>
      </c>
      <c r="B92" s="322">
        <v>0.85299999999999998</v>
      </c>
      <c r="C92" s="318">
        <v>0.90700000000000003</v>
      </c>
      <c r="D92" s="318">
        <v>0.82099999999999995</v>
      </c>
      <c r="E92" s="318">
        <v>0.94699999999999995</v>
      </c>
      <c r="F92" s="318">
        <v>0.84</v>
      </c>
      <c r="G92" s="318" t="e">
        <v>#N/A</v>
      </c>
      <c r="H92" s="318">
        <v>0.86499999999999999</v>
      </c>
      <c r="I92" s="323">
        <v>0.91700000000000004</v>
      </c>
      <c r="J92" s="322">
        <v>0.82799999999999996</v>
      </c>
      <c r="K92" s="318">
        <v>0.88300000000000001</v>
      </c>
      <c r="L92" s="318">
        <v>0.83</v>
      </c>
      <c r="M92" s="318">
        <v>0.79200000000000004</v>
      </c>
      <c r="N92" s="318">
        <v>0.91700000000000004</v>
      </c>
      <c r="O92" s="318">
        <v>0.74</v>
      </c>
      <c r="P92" s="318">
        <v>0.83599999999999997</v>
      </c>
      <c r="Q92" s="323">
        <v>0.90200000000000002</v>
      </c>
      <c r="R92" s="322">
        <v>0.86699999999999999</v>
      </c>
      <c r="S92" s="318">
        <v>0.88400000000000001</v>
      </c>
      <c r="T92" s="318">
        <v>0.86699999999999999</v>
      </c>
      <c r="U92" s="318">
        <v>0.90900000000000003</v>
      </c>
      <c r="V92" s="318">
        <v>0.80800000000000005</v>
      </c>
      <c r="W92" s="318">
        <v>0.68200000000000005</v>
      </c>
      <c r="X92" s="318">
        <v>0.872</v>
      </c>
      <c r="Y92" s="323">
        <v>0.89700000000000002</v>
      </c>
      <c r="Z92" s="331">
        <v>0.86499999999999999</v>
      </c>
      <c r="AA92" s="318">
        <v>0.90800000000000003</v>
      </c>
      <c r="AB92" s="318">
        <v>0.89800000000000002</v>
      </c>
      <c r="AC92" s="318">
        <v>0.78900000000000003</v>
      </c>
      <c r="AD92" s="318">
        <v>0.92</v>
      </c>
      <c r="AE92" s="318">
        <v>0.93300000000000005</v>
      </c>
      <c r="AF92" s="318">
        <v>0.89</v>
      </c>
      <c r="AG92" s="323">
        <v>0.91300000000000003</v>
      </c>
      <c r="AH92" s="331">
        <v>0.81799999999999995</v>
      </c>
      <c r="AI92" s="318">
        <v>0.89500000000000002</v>
      </c>
      <c r="AJ92" s="318">
        <v>0.82399999999999995</v>
      </c>
      <c r="AK92" s="318">
        <v>0.92</v>
      </c>
      <c r="AL92" s="318">
        <v>0.93799999999999994</v>
      </c>
      <c r="AM92" s="318">
        <v>0.84599999999999997</v>
      </c>
      <c r="AN92" s="318">
        <v>0.875</v>
      </c>
      <c r="AO92" s="323">
        <v>0.89500000000000002</v>
      </c>
      <c r="AP92" s="322">
        <v>0.82399999999999995</v>
      </c>
      <c r="AQ92" s="318">
        <v>0.88800000000000001</v>
      </c>
      <c r="AR92" s="318">
        <v>0.86599999999999999</v>
      </c>
      <c r="AS92" s="318">
        <v>0.78600000000000003</v>
      </c>
      <c r="AT92" s="318">
        <v>0.83899999999999997</v>
      </c>
      <c r="AU92" s="318">
        <v>0.84199999999999997</v>
      </c>
      <c r="AV92" s="318">
        <v>0.86199999999999999</v>
      </c>
      <c r="AW92" s="323">
        <v>0.88200000000000001</v>
      </c>
    </row>
    <row r="93" spans="1:49" ht="30" x14ac:dyDescent="0.25">
      <c r="A93" s="311" t="s">
        <v>363</v>
      </c>
      <c r="B93" s="322">
        <v>0.754</v>
      </c>
      <c r="C93" s="318">
        <v>0.81</v>
      </c>
      <c r="D93" s="318">
        <v>0.75700000000000001</v>
      </c>
      <c r="E93" s="318">
        <v>0.63200000000000001</v>
      </c>
      <c r="F93" s="318">
        <v>0.8</v>
      </c>
      <c r="G93" s="318" t="e">
        <v>#N/A</v>
      </c>
      <c r="H93" s="318">
        <v>0.752</v>
      </c>
      <c r="I93" s="323">
        <v>0.83899999999999997</v>
      </c>
      <c r="J93" s="322">
        <v>0.752</v>
      </c>
      <c r="K93" s="318">
        <v>0.79700000000000004</v>
      </c>
      <c r="L93" s="318">
        <v>0.73199999999999998</v>
      </c>
      <c r="M93" s="318">
        <v>0.58299999999999996</v>
      </c>
      <c r="N93" s="318">
        <v>0.86499999999999999</v>
      </c>
      <c r="O93" s="318">
        <v>0.66700000000000004</v>
      </c>
      <c r="P93" s="318">
        <v>0.76200000000000001</v>
      </c>
      <c r="Q93" s="323">
        <v>0.80400000000000005</v>
      </c>
      <c r="R93" s="322">
        <v>0.80300000000000005</v>
      </c>
      <c r="S93" s="318">
        <v>0.76800000000000002</v>
      </c>
      <c r="T93" s="318">
        <v>0.73899999999999999</v>
      </c>
      <c r="U93" s="318">
        <v>0.72699999999999998</v>
      </c>
      <c r="V93" s="318">
        <v>0.77800000000000002</v>
      </c>
      <c r="W93" s="318">
        <v>0.5</v>
      </c>
      <c r="X93" s="318">
        <v>0.754</v>
      </c>
      <c r="Y93" s="323">
        <v>0.77800000000000002</v>
      </c>
      <c r="Z93" s="331">
        <v>0.80200000000000005</v>
      </c>
      <c r="AA93" s="318">
        <v>0.81699999999999995</v>
      </c>
      <c r="AB93" s="318">
        <v>0.79300000000000004</v>
      </c>
      <c r="AC93" s="318">
        <v>0.73699999999999999</v>
      </c>
      <c r="AD93" s="318">
        <v>0.8</v>
      </c>
      <c r="AE93" s="318">
        <v>0.875</v>
      </c>
      <c r="AF93" s="318">
        <v>0.80300000000000005</v>
      </c>
      <c r="AG93" s="323">
        <v>0.81399999999999995</v>
      </c>
      <c r="AH93" s="331">
        <v>0.72699999999999998</v>
      </c>
      <c r="AI93" s="318">
        <v>0.80200000000000005</v>
      </c>
      <c r="AJ93" s="318">
        <v>0.71799999999999997</v>
      </c>
      <c r="AK93" s="318">
        <v>0.84</v>
      </c>
      <c r="AL93" s="318">
        <v>1</v>
      </c>
      <c r="AM93" s="318">
        <v>0.78600000000000003</v>
      </c>
      <c r="AN93" s="318">
        <v>0.79200000000000004</v>
      </c>
      <c r="AO93" s="323">
        <v>0.78200000000000003</v>
      </c>
      <c r="AP93" s="322">
        <v>0.66700000000000004</v>
      </c>
      <c r="AQ93" s="318">
        <v>0.77200000000000002</v>
      </c>
      <c r="AR93" s="318">
        <v>0.78600000000000003</v>
      </c>
      <c r="AS93" s="318">
        <v>0.85699999999999998</v>
      </c>
      <c r="AT93" s="318">
        <v>0.77400000000000002</v>
      </c>
      <c r="AU93" s="318">
        <v>0.63200000000000001</v>
      </c>
      <c r="AV93" s="318">
        <v>0.76400000000000001</v>
      </c>
      <c r="AW93" s="323">
        <v>0.77700000000000002</v>
      </c>
    </row>
    <row r="94" spans="1:49" x14ac:dyDescent="0.25">
      <c r="A94" s="311" t="s">
        <v>304</v>
      </c>
      <c r="B94" s="322">
        <v>0.58099999999999996</v>
      </c>
      <c r="C94" s="318">
        <v>0.55900000000000005</v>
      </c>
      <c r="D94" s="318">
        <v>0.57399999999999995</v>
      </c>
      <c r="E94" s="318">
        <v>0.57899999999999996</v>
      </c>
      <c r="F94" s="318">
        <v>0.48</v>
      </c>
      <c r="G94" s="318" t="e">
        <v>#N/A</v>
      </c>
      <c r="H94" s="318">
        <v>0.57499999999999996</v>
      </c>
      <c r="I94" s="323">
        <v>0.54700000000000004</v>
      </c>
      <c r="J94" s="322">
        <v>0.53800000000000003</v>
      </c>
      <c r="K94" s="318">
        <v>0.51</v>
      </c>
      <c r="L94" s="318">
        <v>0.45900000000000002</v>
      </c>
      <c r="M94" s="318">
        <v>0.54200000000000004</v>
      </c>
      <c r="N94" s="318">
        <v>0.45900000000000002</v>
      </c>
      <c r="O94" s="318">
        <v>0.29599999999999999</v>
      </c>
      <c r="P94" s="318">
        <v>0.52900000000000003</v>
      </c>
      <c r="Q94" s="323">
        <v>0.48799999999999999</v>
      </c>
      <c r="R94" s="322">
        <v>0.52600000000000002</v>
      </c>
      <c r="S94" s="318">
        <v>0.48799999999999999</v>
      </c>
      <c r="T94" s="318">
        <v>0.497</v>
      </c>
      <c r="U94" s="318">
        <v>0.38100000000000001</v>
      </c>
      <c r="V94" s="318">
        <v>0.55600000000000005</v>
      </c>
      <c r="W94" s="318">
        <v>0.318</v>
      </c>
      <c r="X94" s="318">
        <v>0.54300000000000004</v>
      </c>
      <c r="Y94" s="323">
        <v>0.443</v>
      </c>
      <c r="Z94" s="331">
        <v>0.60299999999999998</v>
      </c>
      <c r="AA94" s="318">
        <v>0.54800000000000004</v>
      </c>
      <c r="AB94" s="318">
        <v>0.58299999999999996</v>
      </c>
      <c r="AC94" s="318">
        <v>0.55000000000000004</v>
      </c>
      <c r="AD94" s="318">
        <v>0.6</v>
      </c>
      <c r="AE94" s="318">
        <v>0.5</v>
      </c>
      <c r="AF94" s="318">
        <v>0.57399999999999995</v>
      </c>
      <c r="AG94" s="323">
        <v>0.52500000000000002</v>
      </c>
      <c r="AH94" s="331">
        <v>0.49399999999999999</v>
      </c>
      <c r="AI94" s="318">
        <v>0.5</v>
      </c>
      <c r="AJ94" s="318">
        <v>0.434</v>
      </c>
      <c r="AK94" s="318">
        <v>0.52</v>
      </c>
      <c r="AL94" s="318">
        <v>0.53100000000000003</v>
      </c>
      <c r="AM94" s="318">
        <v>0.42899999999999999</v>
      </c>
      <c r="AN94" s="318">
        <v>0.53700000000000003</v>
      </c>
      <c r="AO94" s="323">
        <v>0.432</v>
      </c>
      <c r="AP94" s="322">
        <v>0.46200000000000002</v>
      </c>
      <c r="AQ94" s="318">
        <v>0.46800000000000003</v>
      </c>
      <c r="AR94" s="318">
        <v>0.52500000000000002</v>
      </c>
      <c r="AS94" s="318">
        <v>0.92900000000000005</v>
      </c>
      <c r="AT94" s="318">
        <v>0.48399999999999999</v>
      </c>
      <c r="AU94" s="318">
        <v>0.57899999999999996</v>
      </c>
      <c r="AV94" s="318">
        <v>0.51400000000000001</v>
      </c>
      <c r="AW94" s="323">
        <v>0.45300000000000001</v>
      </c>
    </row>
    <row r="95" spans="1:49" ht="30" x14ac:dyDescent="0.25">
      <c r="A95" s="311" t="s">
        <v>305</v>
      </c>
      <c r="B95" s="322">
        <v>0.37</v>
      </c>
      <c r="C95" s="318">
        <v>0.3</v>
      </c>
      <c r="D95" s="318">
        <v>0.32800000000000001</v>
      </c>
      <c r="E95" s="318">
        <v>0.21099999999999999</v>
      </c>
      <c r="F95" s="318">
        <v>0.28000000000000003</v>
      </c>
      <c r="G95" s="318" t="e">
        <v>#N/A</v>
      </c>
      <c r="H95" s="318">
        <v>0.33600000000000002</v>
      </c>
      <c r="I95" s="323">
        <v>0.28100000000000003</v>
      </c>
      <c r="J95" s="322">
        <v>0.33600000000000002</v>
      </c>
      <c r="K95" s="318">
        <v>0.25700000000000001</v>
      </c>
      <c r="L95" s="318">
        <v>0.25700000000000001</v>
      </c>
      <c r="M95" s="318">
        <v>0.29199999999999998</v>
      </c>
      <c r="N95" s="318">
        <v>0.24299999999999999</v>
      </c>
      <c r="O95" s="318">
        <v>0.111</v>
      </c>
      <c r="P95" s="318">
        <v>0.28799999999999998</v>
      </c>
      <c r="Q95" s="323">
        <v>0.24</v>
      </c>
      <c r="R95" s="322">
        <v>0.30299999999999999</v>
      </c>
      <c r="S95" s="318">
        <v>0.27700000000000002</v>
      </c>
      <c r="T95" s="318">
        <v>0.28699999999999998</v>
      </c>
      <c r="U95" s="318">
        <v>9.5000000000000001E-2</v>
      </c>
      <c r="V95" s="318">
        <v>0.33300000000000002</v>
      </c>
      <c r="W95" s="318">
        <v>0.22700000000000001</v>
      </c>
      <c r="X95" s="318">
        <v>0.32500000000000001</v>
      </c>
      <c r="Y95" s="323">
        <v>0.22600000000000001</v>
      </c>
      <c r="Z95" s="331">
        <v>0.437</v>
      </c>
      <c r="AA95" s="318">
        <v>0.29499999999999998</v>
      </c>
      <c r="AB95" s="318">
        <v>0.33</v>
      </c>
      <c r="AC95" s="318">
        <v>0.36799999999999999</v>
      </c>
      <c r="AD95" s="318">
        <v>0.36</v>
      </c>
      <c r="AE95" s="318">
        <v>0.375</v>
      </c>
      <c r="AF95" s="318">
        <v>0.34799999999999998</v>
      </c>
      <c r="AG95" s="323">
        <v>0.26700000000000002</v>
      </c>
      <c r="AH95" s="331">
        <v>0.32600000000000001</v>
      </c>
      <c r="AI95" s="318">
        <v>0.29499999999999998</v>
      </c>
      <c r="AJ95" s="318">
        <v>0.23</v>
      </c>
      <c r="AK95" s="318">
        <v>0.44</v>
      </c>
      <c r="AL95" s="318">
        <v>0.19400000000000001</v>
      </c>
      <c r="AM95" s="318">
        <v>0.28599999999999998</v>
      </c>
      <c r="AN95" s="318">
        <v>0.33900000000000002</v>
      </c>
      <c r="AO95" s="323">
        <v>0.24099999999999999</v>
      </c>
      <c r="AP95" s="322">
        <v>0.29699999999999999</v>
      </c>
      <c r="AQ95" s="318">
        <v>0.28699999999999998</v>
      </c>
      <c r="AR95" s="318">
        <v>0.33600000000000002</v>
      </c>
      <c r="AS95" s="318">
        <v>0.5</v>
      </c>
      <c r="AT95" s="318">
        <v>0.28999999999999998</v>
      </c>
      <c r="AU95" s="318">
        <v>0.42099999999999999</v>
      </c>
      <c r="AV95" s="318">
        <v>0.34899999999999998</v>
      </c>
      <c r="AW95" s="323">
        <v>0.252</v>
      </c>
    </row>
    <row r="96" spans="1:49" x14ac:dyDescent="0.25">
      <c r="A96" s="311" t="s">
        <v>306</v>
      </c>
      <c r="B96" s="322">
        <v>0.38900000000000001</v>
      </c>
      <c r="C96" s="318">
        <v>0.40300000000000002</v>
      </c>
      <c r="D96" s="318">
        <v>0.44700000000000001</v>
      </c>
      <c r="E96" s="318">
        <v>0.16700000000000001</v>
      </c>
      <c r="F96" s="318">
        <v>0.4</v>
      </c>
      <c r="G96" s="318" t="e">
        <v>#N/A</v>
      </c>
      <c r="H96" s="318">
        <v>0.42599999999999999</v>
      </c>
      <c r="I96" s="323">
        <v>0.38300000000000001</v>
      </c>
      <c r="J96" s="322">
        <v>0.40899999999999997</v>
      </c>
      <c r="K96" s="318">
        <v>0.377</v>
      </c>
      <c r="L96" s="318">
        <v>0.39300000000000002</v>
      </c>
      <c r="M96" s="318">
        <v>0.41699999999999998</v>
      </c>
      <c r="N96" s="318">
        <v>0.36099999999999999</v>
      </c>
      <c r="O96" s="318">
        <v>0.25900000000000001</v>
      </c>
      <c r="P96" s="318">
        <v>0.40500000000000003</v>
      </c>
      <c r="Q96" s="323">
        <v>0.36599999999999999</v>
      </c>
      <c r="R96" s="322">
        <v>0.42699999999999999</v>
      </c>
      <c r="S96" s="318">
        <v>0.36399999999999999</v>
      </c>
      <c r="T96" s="318">
        <v>0.39300000000000002</v>
      </c>
      <c r="U96" s="318">
        <v>0.182</v>
      </c>
      <c r="V96" s="318">
        <v>0.48099999999999998</v>
      </c>
      <c r="W96" s="318">
        <v>0.27300000000000002</v>
      </c>
      <c r="X96" s="318">
        <v>0.42599999999999999</v>
      </c>
      <c r="Y96" s="323">
        <v>0.314</v>
      </c>
      <c r="Z96" s="331">
        <v>0.48399999999999999</v>
      </c>
      <c r="AA96" s="318">
        <v>0.39</v>
      </c>
      <c r="AB96" s="318">
        <v>0.436</v>
      </c>
      <c r="AC96" s="318">
        <v>0.42099999999999999</v>
      </c>
      <c r="AD96" s="318">
        <v>0.44</v>
      </c>
      <c r="AE96" s="318">
        <v>0.375</v>
      </c>
      <c r="AF96" s="318">
        <v>0.42199999999999999</v>
      </c>
      <c r="AG96" s="323">
        <v>0.373</v>
      </c>
      <c r="AH96" s="331">
        <v>0.39300000000000002</v>
      </c>
      <c r="AI96" s="318">
        <v>0.36799999999999999</v>
      </c>
      <c r="AJ96" s="318">
        <v>0.33300000000000002</v>
      </c>
      <c r="AK96" s="318">
        <v>0.48</v>
      </c>
      <c r="AL96" s="318">
        <v>0.34399999999999997</v>
      </c>
      <c r="AM96" s="318">
        <v>0.28599999999999998</v>
      </c>
      <c r="AN96" s="318">
        <v>0.40899999999999997</v>
      </c>
      <c r="AO96" s="323">
        <v>0.318</v>
      </c>
      <c r="AP96" s="322">
        <v>0.40699999999999997</v>
      </c>
      <c r="AQ96" s="318">
        <v>0.32400000000000001</v>
      </c>
      <c r="AR96" s="318">
        <v>0.39800000000000002</v>
      </c>
      <c r="AS96" s="318">
        <v>0.42899999999999999</v>
      </c>
      <c r="AT96" s="318">
        <v>0.41899999999999998</v>
      </c>
      <c r="AU96" s="318">
        <v>0.52600000000000002</v>
      </c>
      <c r="AV96" s="318">
        <v>0.39200000000000002</v>
      </c>
      <c r="AW96" s="323">
        <v>0.307</v>
      </c>
    </row>
    <row r="97" spans="1:49" x14ac:dyDescent="0.25">
      <c r="A97" s="311" t="s">
        <v>313</v>
      </c>
      <c r="B97" s="322">
        <v>0.79200000000000004</v>
      </c>
      <c r="C97" s="318">
        <v>0.83099999999999996</v>
      </c>
      <c r="D97" s="318">
        <v>0.79500000000000004</v>
      </c>
      <c r="E97" s="318">
        <v>0.76500000000000001</v>
      </c>
      <c r="F97" s="318">
        <v>0.84</v>
      </c>
      <c r="G97" s="318" t="e">
        <v>#N/A</v>
      </c>
      <c r="H97" s="318">
        <v>0.80100000000000005</v>
      </c>
      <c r="I97" s="323">
        <v>0.84499999999999997</v>
      </c>
      <c r="J97" s="322">
        <v>0.80900000000000005</v>
      </c>
      <c r="K97" s="318">
        <v>0.79900000000000004</v>
      </c>
      <c r="L97" s="318">
        <v>0.77700000000000002</v>
      </c>
      <c r="M97" s="318">
        <v>0.69599999999999995</v>
      </c>
      <c r="N97" s="318">
        <v>0.83299999999999996</v>
      </c>
      <c r="O97" s="318">
        <v>0.78300000000000003</v>
      </c>
      <c r="P97" s="318">
        <v>0.77200000000000002</v>
      </c>
      <c r="Q97" s="323">
        <v>0.82</v>
      </c>
      <c r="R97" s="322">
        <v>0.79500000000000004</v>
      </c>
      <c r="S97" s="318">
        <v>0.84199999999999997</v>
      </c>
      <c r="T97" s="318">
        <v>0.82099999999999995</v>
      </c>
      <c r="U97" s="318">
        <v>0.68200000000000005</v>
      </c>
      <c r="V97" s="318">
        <v>0.92900000000000005</v>
      </c>
      <c r="W97" s="318">
        <v>0.73899999999999999</v>
      </c>
      <c r="X97" s="318">
        <v>0.82099999999999995</v>
      </c>
      <c r="Y97" s="323">
        <v>0.85499999999999998</v>
      </c>
      <c r="Z97" s="331">
        <v>0.85599999999999998</v>
      </c>
      <c r="AA97" s="318">
        <v>0.86</v>
      </c>
      <c r="AB97" s="318">
        <v>0.84899999999999998</v>
      </c>
      <c r="AC97" s="318">
        <v>0.78900000000000003</v>
      </c>
      <c r="AD97" s="318">
        <v>0.875</v>
      </c>
      <c r="AE97" s="318">
        <v>0.76900000000000002</v>
      </c>
      <c r="AF97" s="318">
        <v>0.84</v>
      </c>
      <c r="AG97" s="323">
        <v>0.872</v>
      </c>
      <c r="AH97" s="331">
        <v>0.83099999999999996</v>
      </c>
      <c r="AI97" s="318">
        <v>0.86599999999999999</v>
      </c>
      <c r="AJ97" s="318">
        <v>0.79</v>
      </c>
      <c r="AK97" s="318">
        <v>0.84599999999999997</v>
      </c>
      <c r="AL97" s="318">
        <v>0.90600000000000003</v>
      </c>
      <c r="AM97" s="318">
        <v>0.92900000000000005</v>
      </c>
      <c r="AN97" s="318">
        <v>0.81699999999999995</v>
      </c>
      <c r="AO97" s="323">
        <v>0.88800000000000001</v>
      </c>
      <c r="AP97" s="322">
        <v>0.75</v>
      </c>
      <c r="AQ97" s="318">
        <v>0.83</v>
      </c>
      <c r="AR97" s="318">
        <v>0.76800000000000002</v>
      </c>
      <c r="AS97" s="318">
        <v>0.76900000000000002</v>
      </c>
      <c r="AT97" s="318">
        <v>0.871</v>
      </c>
      <c r="AU97" s="318">
        <v>0.83299999999999996</v>
      </c>
      <c r="AV97" s="318">
        <v>0.80200000000000005</v>
      </c>
      <c r="AW97" s="323">
        <v>0.82899999999999996</v>
      </c>
    </row>
    <row r="98" spans="1:49" x14ac:dyDescent="0.25">
      <c r="A98" s="311" t="s">
        <v>314</v>
      </c>
      <c r="B98" s="322">
        <v>0.69499999999999995</v>
      </c>
      <c r="C98" s="318">
        <v>0.68300000000000005</v>
      </c>
      <c r="D98" s="318">
        <v>0.64</v>
      </c>
      <c r="E98" s="318">
        <v>0.82399999999999995</v>
      </c>
      <c r="F98" s="318">
        <v>0.68</v>
      </c>
      <c r="G98" s="318" t="e">
        <v>#N/A</v>
      </c>
      <c r="H98" s="318">
        <v>0.66300000000000003</v>
      </c>
      <c r="I98" s="323">
        <v>0.70099999999999996</v>
      </c>
      <c r="J98" s="322">
        <v>0.626</v>
      </c>
      <c r="K98" s="318">
        <v>0.67300000000000004</v>
      </c>
      <c r="L98" s="318">
        <v>0.621</v>
      </c>
      <c r="M98" s="318">
        <v>0.68200000000000005</v>
      </c>
      <c r="N98" s="318">
        <v>0.66700000000000004</v>
      </c>
      <c r="O98" s="318">
        <v>0.66700000000000004</v>
      </c>
      <c r="P98" s="318">
        <v>0.625</v>
      </c>
      <c r="Q98" s="323">
        <v>0.69099999999999995</v>
      </c>
      <c r="R98" s="322">
        <v>0.54900000000000004</v>
      </c>
      <c r="S98" s="318">
        <v>0.66200000000000003</v>
      </c>
      <c r="T98" s="318">
        <v>0.60399999999999998</v>
      </c>
      <c r="U98" s="318">
        <v>0.86399999999999999</v>
      </c>
      <c r="V98" s="318">
        <v>0.77800000000000002</v>
      </c>
      <c r="W98" s="318">
        <v>0.54500000000000004</v>
      </c>
      <c r="X98" s="318">
        <v>0.63</v>
      </c>
      <c r="Y98" s="323">
        <v>0.67100000000000004</v>
      </c>
      <c r="Z98" s="331">
        <v>0.63800000000000001</v>
      </c>
      <c r="AA98" s="318">
        <v>0.69699999999999995</v>
      </c>
      <c r="AB98" s="318">
        <v>0.64400000000000002</v>
      </c>
      <c r="AC98" s="318">
        <v>0.61099999999999999</v>
      </c>
      <c r="AD98" s="318">
        <v>0.70799999999999996</v>
      </c>
      <c r="AE98" s="318">
        <v>0.61499999999999999</v>
      </c>
      <c r="AF98" s="318">
        <v>0.66500000000000004</v>
      </c>
      <c r="AG98" s="323">
        <v>0.7</v>
      </c>
      <c r="AH98" s="331">
        <v>0.67900000000000005</v>
      </c>
      <c r="AI98" s="318">
        <v>0.67800000000000005</v>
      </c>
      <c r="AJ98" s="318">
        <v>0.622</v>
      </c>
      <c r="AK98" s="318">
        <v>0.68</v>
      </c>
      <c r="AL98" s="318">
        <v>0.78100000000000003</v>
      </c>
      <c r="AM98" s="318">
        <v>0.71399999999999997</v>
      </c>
      <c r="AN98" s="318">
        <v>0.65400000000000003</v>
      </c>
      <c r="AO98" s="323">
        <v>0.68500000000000005</v>
      </c>
      <c r="AP98" s="322">
        <v>0.52300000000000002</v>
      </c>
      <c r="AQ98" s="318">
        <v>0.66500000000000004</v>
      </c>
      <c r="AR98" s="318">
        <v>0.61699999999999999</v>
      </c>
      <c r="AS98" s="318">
        <v>0.61499999999999999</v>
      </c>
      <c r="AT98" s="318">
        <v>0.67700000000000005</v>
      </c>
      <c r="AU98" s="318">
        <v>0.70599999999999996</v>
      </c>
      <c r="AV98" s="318">
        <v>0.63300000000000001</v>
      </c>
      <c r="AW98" s="323">
        <v>0.66200000000000003</v>
      </c>
    </row>
    <row r="99" spans="1:49" x14ac:dyDescent="0.25">
      <c r="A99" s="311" t="s">
        <v>315</v>
      </c>
      <c r="B99" s="322">
        <v>0.73899999999999999</v>
      </c>
      <c r="C99" s="318">
        <v>0.65900000000000003</v>
      </c>
      <c r="D99" s="318">
        <v>0.67700000000000005</v>
      </c>
      <c r="E99" s="318">
        <v>0.61099999999999999</v>
      </c>
      <c r="F99" s="318">
        <v>0.64</v>
      </c>
      <c r="G99" s="318" t="e">
        <v>#N/A</v>
      </c>
      <c r="H99" s="318">
        <v>0.61399999999999999</v>
      </c>
      <c r="I99" s="323">
        <v>0.71399999999999997</v>
      </c>
      <c r="J99" s="322">
        <v>0.73</v>
      </c>
      <c r="K99" s="318">
        <v>0.68200000000000005</v>
      </c>
      <c r="L99" s="318">
        <v>0.64100000000000001</v>
      </c>
      <c r="M99" s="318">
        <v>0.73899999999999999</v>
      </c>
      <c r="N99" s="318">
        <v>0.72199999999999998</v>
      </c>
      <c r="O99" s="318">
        <v>0.75</v>
      </c>
      <c r="P99" s="318">
        <v>0.629</v>
      </c>
      <c r="Q99" s="323">
        <v>0.73199999999999998</v>
      </c>
      <c r="R99" s="322">
        <v>0.69899999999999995</v>
      </c>
      <c r="S99" s="318">
        <v>0.65500000000000003</v>
      </c>
      <c r="T99" s="318">
        <v>0.64100000000000001</v>
      </c>
      <c r="U99" s="318">
        <v>0.81</v>
      </c>
      <c r="V99" s="318">
        <v>0.70399999999999996</v>
      </c>
      <c r="W99" s="318">
        <v>0.56499999999999995</v>
      </c>
      <c r="X99" s="318">
        <v>0.624</v>
      </c>
      <c r="Y99" s="323">
        <v>0.69</v>
      </c>
      <c r="Z99" s="331">
        <v>0.73699999999999999</v>
      </c>
      <c r="AA99" s="318">
        <v>0.67900000000000005</v>
      </c>
      <c r="AB99" s="318">
        <v>0.67</v>
      </c>
      <c r="AC99" s="318">
        <v>0.73699999999999999</v>
      </c>
      <c r="AD99" s="318">
        <v>0.73899999999999999</v>
      </c>
      <c r="AE99" s="318">
        <v>0.61499999999999999</v>
      </c>
      <c r="AF99" s="318">
        <v>0.64500000000000002</v>
      </c>
      <c r="AG99" s="323">
        <v>0.71</v>
      </c>
      <c r="AH99" s="331">
        <v>0.627</v>
      </c>
      <c r="AI99" s="318">
        <v>0.66900000000000004</v>
      </c>
      <c r="AJ99" s="318">
        <v>0.56200000000000006</v>
      </c>
      <c r="AK99" s="318">
        <v>0.79200000000000004</v>
      </c>
      <c r="AL99" s="318">
        <v>0.56299999999999994</v>
      </c>
      <c r="AM99" s="318">
        <v>0.61499999999999999</v>
      </c>
      <c r="AN99" s="318">
        <v>0.622</v>
      </c>
      <c r="AO99" s="323">
        <v>0.67500000000000004</v>
      </c>
      <c r="AP99" s="322">
        <v>0.56799999999999995</v>
      </c>
      <c r="AQ99" s="318">
        <v>0.59899999999999998</v>
      </c>
      <c r="AR99" s="318">
        <v>0.61799999999999999</v>
      </c>
      <c r="AS99" s="318">
        <v>0.76900000000000002</v>
      </c>
      <c r="AT99" s="318">
        <v>0.71</v>
      </c>
      <c r="AU99" s="318">
        <v>0.61099999999999999</v>
      </c>
      <c r="AV99" s="318">
        <v>0.60799999999999998</v>
      </c>
      <c r="AW99" s="323">
        <v>0.60699999999999998</v>
      </c>
    </row>
    <row r="100" spans="1:49" ht="30" x14ac:dyDescent="0.25">
      <c r="A100" s="311" t="s">
        <v>316</v>
      </c>
      <c r="B100" s="322">
        <v>0.77100000000000002</v>
      </c>
      <c r="C100" s="318">
        <v>0.67200000000000004</v>
      </c>
      <c r="D100" s="318">
        <v>0.66300000000000003</v>
      </c>
      <c r="E100" s="318">
        <v>0.55600000000000005</v>
      </c>
      <c r="F100" s="318">
        <v>0.8</v>
      </c>
      <c r="G100" s="318" t="e">
        <v>#N/A</v>
      </c>
      <c r="H100" s="318">
        <v>0.65</v>
      </c>
      <c r="I100" s="323">
        <v>0.70199999999999996</v>
      </c>
      <c r="J100" s="322">
        <v>0.72799999999999998</v>
      </c>
      <c r="K100" s="318">
        <v>0.65900000000000003</v>
      </c>
      <c r="L100" s="318">
        <v>0.65600000000000003</v>
      </c>
      <c r="M100" s="318">
        <v>0.69599999999999995</v>
      </c>
      <c r="N100" s="318">
        <v>0.80600000000000005</v>
      </c>
      <c r="O100" s="318">
        <v>0.79200000000000004</v>
      </c>
      <c r="P100" s="318">
        <v>0.65500000000000003</v>
      </c>
      <c r="Q100" s="323">
        <v>0.68400000000000005</v>
      </c>
      <c r="R100" s="322">
        <v>0.73</v>
      </c>
      <c r="S100" s="318">
        <v>0.67</v>
      </c>
      <c r="T100" s="318">
        <v>0.68700000000000006</v>
      </c>
      <c r="U100" s="318">
        <v>0.77300000000000002</v>
      </c>
      <c r="V100" s="318">
        <v>0.81499999999999995</v>
      </c>
      <c r="W100" s="318">
        <v>0.69599999999999995</v>
      </c>
      <c r="X100" s="318">
        <v>0.64300000000000002</v>
      </c>
      <c r="Y100" s="323">
        <v>0.71199999999999997</v>
      </c>
      <c r="Z100" s="331">
        <v>0.73099999999999998</v>
      </c>
      <c r="AA100" s="318">
        <v>0.65</v>
      </c>
      <c r="AB100" s="318">
        <v>0.64400000000000002</v>
      </c>
      <c r="AC100" s="318">
        <v>0.66700000000000004</v>
      </c>
      <c r="AD100" s="318">
        <v>0.83299999999999996</v>
      </c>
      <c r="AE100" s="318">
        <v>0.61499999999999999</v>
      </c>
      <c r="AF100" s="318">
        <v>0.64100000000000001</v>
      </c>
      <c r="AG100" s="323">
        <v>0.67</v>
      </c>
      <c r="AH100" s="331">
        <v>0.69499999999999995</v>
      </c>
      <c r="AI100" s="318">
        <v>0.627</v>
      </c>
      <c r="AJ100" s="318">
        <v>0.625</v>
      </c>
      <c r="AK100" s="318">
        <v>0.68</v>
      </c>
      <c r="AL100" s="318">
        <v>0.68799999999999994</v>
      </c>
      <c r="AM100" s="318">
        <v>0.64300000000000002</v>
      </c>
      <c r="AN100" s="318">
        <v>0.63900000000000001</v>
      </c>
      <c r="AO100" s="323">
        <v>0.63100000000000001</v>
      </c>
      <c r="AP100" s="322">
        <v>0.59099999999999997</v>
      </c>
      <c r="AQ100" s="318">
        <v>0.59499999999999997</v>
      </c>
      <c r="AR100" s="318">
        <v>0.58799999999999997</v>
      </c>
      <c r="AS100" s="318">
        <v>0.69199999999999995</v>
      </c>
      <c r="AT100" s="318">
        <v>0.61299999999999999</v>
      </c>
      <c r="AU100" s="318">
        <v>0.75</v>
      </c>
      <c r="AV100" s="318">
        <v>0.58799999999999997</v>
      </c>
      <c r="AW100" s="323">
        <v>0.60399999999999998</v>
      </c>
    </row>
    <row r="101" spans="1:49" ht="30" x14ac:dyDescent="0.25">
      <c r="A101" s="311" t="s">
        <v>317</v>
      </c>
      <c r="B101" s="322">
        <v>0.90600000000000003</v>
      </c>
      <c r="C101" s="318">
        <v>0.92800000000000005</v>
      </c>
      <c r="D101" s="318">
        <v>0.91800000000000004</v>
      </c>
      <c r="E101" s="318">
        <v>0.83299999999999996</v>
      </c>
      <c r="F101" s="318">
        <v>0.84</v>
      </c>
      <c r="G101" s="318" t="e">
        <v>#N/A</v>
      </c>
      <c r="H101" s="318">
        <v>0.88600000000000001</v>
      </c>
      <c r="I101" s="323">
        <v>0.95799999999999996</v>
      </c>
      <c r="J101" s="322">
        <v>0.85799999999999998</v>
      </c>
      <c r="K101" s="318">
        <v>0.91800000000000004</v>
      </c>
      <c r="L101" s="318">
        <v>0.86199999999999999</v>
      </c>
      <c r="M101" s="318">
        <v>0.95499999999999996</v>
      </c>
      <c r="N101" s="318">
        <v>0.94399999999999995</v>
      </c>
      <c r="O101" s="318">
        <v>0.83299999999999996</v>
      </c>
      <c r="P101" s="318">
        <v>0.879</v>
      </c>
      <c r="Q101" s="323">
        <v>0.93500000000000005</v>
      </c>
      <c r="R101" s="322">
        <v>0.85099999999999998</v>
      </c>
      <c r="S101" s="318">
        <v>0.92400000000000004</v>
      </c>
      <c r="T101" s="318">
        <v>0.89</v>
      </c>
      <c r="U101" s="318">
        <v>1</v>
      </c>
      <c r="V101" s="318">
        <v>0.96399999999999997</v>
      </c>
      <c r="W101" s="318">
        <v>0.78300000000000003</v>
      </c>
      <c r="X101" s="318">
        <v>0.89100000000000001</v>
      </c>
      <c r="Y101" s="323">
        <v>0.94299999999999995</v>
      </c>
      <c r="Z101" s="331">
        <v>0.91500000000000004</v>
      </c>
      <c r="AA101" s="318">
        <v>0.93300000000000005</v>
      </c>
      <c r="AB101" s="318">
        <v>0.9</v>
      </c>
      <c r="AC101" s="318">
        <v>0.88200000000000001</v>
      </c>
      <c r="AD101" s="318">
        <v>0.91700000000000004</v>
      </c>
      <c r="AE101" s="318">
        <v>0.84599999999999997</v>
      </c>
      <c r="AF101" s="318">
        <v>0.90300000000000002</v>
      </c>
      <c r="AG101" s="323">
        <v>0.95199999999999996</v>
      </c>
      <c r="AH101" s="331">
        <v>0.81899999999999995</v>
      </c>
      <c r="AI101" s="318">
        <v>0.92900000000000005</v>
      </c>
      <c r="AJ101" s="318">
        <v>0.89500000000000002</v>
      </c>
      <c r="AK101" s="318">
        <v>0.92300000000000004</v>
      </c>
      <c r="AL101" s="318">
        <v>0.96899999999999997</v>
      </c>
      <c r="AM101" s="318">
        <v>0.92900000000000005</v>
      </c>
      <c r="AN101" s="318">
        <v>0.88800000000000001</v>
      </c>
      <c r="AO101" s="323">
        <v>0.95399999999999996</v>
      </c>
      <c r="AP101" s="322">
        <v>0.81799999999999995</v>
      </c>
      <c r="AQ101" s="318">
        <v>0.91100000000000003</v>
      </c>
      <c r="AR101" s="318">
        <v>0.876</v>
      </c>
      <c r="AS101" s="318">
        <v>0.76900000000000002</v>
      </c>
      <c r="AT101" s="318">
        <v>0.93500000000000005</v>
      </c>
      <c r="AU101" s="318">
        <v>0.94399999999999995</v>
      </c>
      <c r="AV101" s="318">
        <v>0.871</v>
      </c>
      <c r="AW101" s="323">
        <v>0.92500000000000004</v>
      </c>
    </row>
    <row r="102" spans="1:49" x14ac:dyDescent="0.25">
      <c r="A102" s="311" t="s">
        <v>329</v>
      </c>
      <c r="B102" s="322">
        <v>0.189</v>
      </c>
      <c r="C102" s="318">
        <v>0.23599999999999999</v>
      </c>
      <c r="D102" s="318">
        <v>0.26300000000000001</v>
      </c>
      <c r="E102" s="318">
        <v>0.26300000000000001</v>
      </c>
      <c r="F102" s="318">
        <v>0.2</v>
      </c>
      <c r="G102" s="318" t="e">
        <v>#N/A</v>
      </c>
      <c r="H102" s="318">
        <v>0.20599999999999999</v>
      </c>
      <c r="I102" s="323">
        <v>0.26700000000000002</v>
      </c>
      <c r="J102" s="322">
        <v>0.19800000000000001</v>
      </c>
      <c r="K102" s="318">
        <v>0.222</v>
      </c>
      <c r="L102" s="318">
        <v>0.28299999999999997</v>
      </c>
      <c r="M102" s="318">
        <v>0.375</v>
      </c>
      <c r="N102" s="318">
        <v>0.16700000000000001</v>
      </c>
      <c r="O102" s="318">
        <v>0.36</v>
      </c>
      <c r="P102" s="318">
        <v>0.222</v>
      </c>
      <c r="Q102" s="323">
        <v>0.24299999999999999</v>
      </c>
      <c r="R102" s="322">
        <v>0.105</v>
      </c>
      <c r="S102" s="318">
        <v>0.23300000000000001</v>
      </c>
      <c r="T102" s="318">
        <v>0.24299999999999999</v>
      </c>
      <c r="U102" s="318">
        <v>0.23799999999999999</v>
      </c>
      <c r="V102" s="318">
        <v>0.25</v>
      </c>
      <c r="W102" s="318">
        <v>0.435</v>
      </c>
      <c r="X102" s="318">
        <v>0.21099999999999999</v>
      </c>
      <c r="Y102" s="323">
        <v>0.246</v>
      </c>
      <c r="Z102" s="331">
        <v>0.16500000000000001</v>
      </c>
      <c r="AA102" s="318">
        <v>0.23100000000000001</v>
      </c>
      <c r="AB102" s="318">
        <v>0.23200000000000001</v>
      </c>
      <c r="AC102" s="318">
        <v>0.222</v>
      </c>
      <c r="AD102" s="318">
        <v>0.13</v>
      </c>
      <c r="AE102" s="318">
        <v>0.26700000000000002</v>
      </c>
      <c r="AF102" s="318">
        <v>0.20200000000000001</v>
      </c>
      <c r="AG102" s="323">
        <v>0.251</v>
      </c>
      <c r="AH102" s="331">
        <v>0.28599999999999998</v>
      </c>
      <c r="AI102" s="318">
        <v>0.25900000000000001</v>
      </c>
      <c r="AJ102" s="318">
        <v>0.32100000000000001</v>
      </c>
      <c r="AK102" s="318">
        <v>0.24</v>
      </c>
      <c r="AL102" s="318">
        <v>0.28100000000000003</v>
      </c>
      <c r="AM102" s="318">
        <v>0.214</v>
      </c>
      <c r="AN102" s="318">
        <v>0.23100000000000001</v>
      </c>
      <c r="AO102" s="323">
        <v>0.29699999999999999</v>
      </c>
      <c r="AP102" s="322">
        <v>0.28599999999999998</v>
      </c>
      <c r="AQ102" s="318">
        <v>0.24199999999999999</v>
      </c>
      <c r="AR102" s="318">
        <v>0.221</v>
      </c>
      <c r="AS102" s="318">
        <v>0.38500000000000001</v>
      </c>
      <c r="AT102" s="318">
        <v>0.25800000000000001</v>
      </c>
      <c r="AU102" s="318">
        <v>0.158</v>
      </c>
      <c r="AV102" s="318">
        <v>0.24199999999999999</v>
      </c>
      <c r="AW102" s="323">
        <v>0.248</v>
      </c>
    </row>
    <row r="103" spans="1:49" x14ac:dyDescent="0.25">
      <c r="A103" s="311" t="s">
        <v>330</v>
      </c>
      <c r="B103" s="322">
        <v>0.52</v>
      </c>
      <c r="C103" s="318">
        <v>0.48299999999999998</v>
      </c>
      <c r="D103" s="318">
        <v>0.54300000000000004</v>
      </c>
      <c r="E103" s="318">
        <v>0.57899999999999996</v>
      </c>
      <c r="F103" s="318">
        <v>0.52</v>
      </c>
      <c r="G103" s="318" t="e">
        <v>#N/A</v>
      </c>
      <c r="H103" s="318">
        <v>0.497</v>
      </c>
      <c r="I103" s="323">
        <v>0.503</v>
      </c>
      <c r="J103" s="322">
        <v>0.47</v>
      </c>
      <c r="K103" s="318">
        <v>0.50900000000000001</v>
      </c>
      <c r="L103" s="318">
        <v>0.505</v>
      </c>
      <c r="M103" s="318">
        <v>0.70799999999999996</v>
      </c>
      <c r="N103" s="318">
        <v>0.314</v>
      </c>
      <c r="O103" s="318">
        <v>0.41699999999999998</v>
      </c>
      <c r="P103" s="318">
        <v>0.47299999999999998</v>
      </c>
      <c r="Q103" s="323">
        <v>0.53400000000000003</v>
      </c>
      <c r="R103" s="322">
        <v>0.42499999999999999</v>
      </c>
      <c r="S103" s="318">
        <v>0.47</v>
      </c>
      <c r="T103" s="318">
        <v>0.63300000000000001</v>
      </c>
      <c r="U103" s="318">
        <v>0.61899999999999999</v>
      </c>
      <c r="V103" s="318">
        <v>0.39300000000000002</v>
      </c>
      <c r="W103" s="318">
        <v>0.47799999999999998</v>
      </c>
      <c r="X103" s="318">
        <v>0.46800000000000003</v>
      </c>
      <c r="Y103" s="323">
        <v>0.52400000000000002</v>
      </c>
      <c r="Z103" s="331">
        <v>0.55800000000000005</v>
      </c>
      <c r="AA103" s="318">
        <v>0.46300000000000002</v>
      </c>
      <c r="AB103" s="318">
        <v>0.52500000000000002</v>
      </c>
      <c r="AC103" s="318">
        <v>0.47099999999999997</v>
      </c>
      <c r="AD103" s="318">
        <v>0.56499999999999995</v>
      </c>
      <c r="AE103" s="318">
        <v>0.6</v>
      </c>
      <c r="AF103" s="318">
        <v>0.48099999999999998</v>
      </c>
      <c r="AG103" s="323">
        <v>0.48599999999999999</v>
      </c>
      <c r="AH103" s="331">
        <v>0.47099999999999997</v>
      </c>
      <c r="AI103" s="318">
        <v>0.48699999999999999</v>
      </c>
      <c r="AJ103" s="318">
        <v>0.56999999999999995</v>
      </c>
      <c r="AK103" s="318">
        <v>0.56000000000000005</v>
      </c>
      <c r="AL103" s="318">
        <v>0.46899999999999997</v>
      </c>
      <c r="AM103" s="318">
        <v>0.57099999999999995</v>
      </c>
      <c r="AN103" s="318">
        <v>0.46100000000000002</v>
      </c>
      <c r="AO103" s="323">
        <v>0.54</v>
      </c>
      <c r="AP103" s="322">
        <v>0.48899999999999999</v>
      </c>
      <c r="AQ103" s="318">
        <v>0.51400000000000001</v>
      </c>
      <c r="AR103" s="318">
        <v>0.59799999999999998</v>
      </c>
      <c r="AS103" s="318">
        <v>0.308</v>
      </c>
      <c r="AT103" s="318">
        <v>0.51600000000000001</v>
      </c>
      <c r="AU103" s="318">
        <v>0.52600000000000002</v>
      </c>
      <c r="AV103" s="318">
        <v>0.48299999999999998</v>
      </c>
      <c r="AW103" s="323">
        <v>0.57399999999999995</v>
      </c>
    </row>
    <row r="104" spans="1:49" ht="30" x14ac:dyDescent="0.25">
      <c r="A104" s="311" t="s">
        <v>331</v>
      </c>
      <c r="B104" s="322">
        <v>0.157</v>
      </c>
      <c r="C104" s="318">
        <v>0.19800000000000001</v>
      </c>
      <c r="D104" s="318">
        <v>0.29499999999999998</v>
      </c>
      <c r="E104" s="318">
        <v>0.105</v>
      </c>
      <c r="F104" s="318">
        <v>0.16</v>
      </c>
      <c r="G104" s="318" t="e">
        <v>#N/A</v>
      </c>
      <c r="H104" s="318">
        <v>0.223</v>
      </c>
      <c r="I104" s="323">
        <v>0.189</v>
      </c>
      <c r="J104" s="322">
        <v>0.252</v>
      </c>
      <c r="K104" s="318">
        <v>0.20699999999999999</v>
      </c>
      <c r="L104" s="318">
        <v>0.27400000000000002</v>
      </c>
      <c r="M104" s="318">
        <v>0.26100000000000001</v>
      </c>
      <c r="N104" s="318">
        <v>0.189</v>
      </c>
      <c r="O104" s="318">
        <v>0.44</v>
      </c>
      <c r="P104" s="318">
        <v>0.23799999999999999</v>
      </c>
      <c r="Q104" s="323">
        <v>0.21099999999999999</v>
      </c>
      <c r="R104" s="322">
        <v>0.22700000000000001</v>
      </c>
      <c r="S104" s="318">
        <v>0.214</v>
      </c>
      <c r="T104" s="318">
        <v>0.21</v>
      </c>
      <c r="U104" s="318">
        <v>0.14299999999999999</v>
      </c>
      <c r="V104" s="318">
        <v>0.214</v>
      </c>
      <c r="W104" s="318">
        <v>0.30399999999999999</v>
      </c>
      <c r="X104" s="318">
        <v>0.23200000000000001</v>
      </c>
      <c r="Y104" s="323">
        <v>0.187</v>
      </c>
      <c r="Z104" s="331">
        <v>0.19</v>
      </c>
      <c r="AA104" s="318">
        <v>0.17599999999999999</v>
      </c>
      <c r="AB104" s="318">
        <v>0.153</v>
      </c>
      <c r="AC104" s="318">
        <v>0.16700000000000001</v>
      </c>
      <c r="AD104" s="318">
        <v>0.13</v>
      </c>
      <c r="AE104" s="318">
        <v>0.26700000000000002</v>
      </c>
      <c r="AF104" s="318">
        <v>0.19900000000000001</v>
      </c>
      <c r="AG104" s="323">
        <v>0.156</v>
      </c>
      <c r="AH104" s="331">
        <v>0.25900000000000001</v>
      </c>
      <c r="AI104" s="318">
        <v>0.17299999999999999</v>
      </c>
      <c r="AJ104" s="318">
        <v>0.25700000000000001</v>
      </c>
      <c r="AK104" s="318">
        <v>0.2</v>
      </c>
      <c r="AL104" s="318">
        <v>9.4E-2</v>
      </c>
      <c r="AM104" s="318">
        <v>7.0999999999999994E-2</v>
      </c>
      <c r="AN104" s="318">
        <v>0.191</v>
      </c>
      <c r="AO104" s="323">
        <v>0.17899999999999999</v>
      </c>
      <c r="AP104" s="322">
        <v>0.24199999999999999</v>
      </c>
      <c r="AQ104" s="318">
        <v>0.19500000000000001</v>
      </c>
      <c r="AR104" s="318">
        <v>0.16700000000000001</v>
      </c>
      <c r="AS104" s="318">
        <v>0.308</v>
      </c>
      <c r="AT104" s="318">
        <v>9.7000000000000003E-2</v>
      </c>
      <c r="AU104" s="318">
        <v>5.2999999999999999E-2</v>
      </c>
      <c r="AV104" s="318">
        <v>0.20899999999999999</v>
      </c>
      <c r="AW104" s="323">
        <v>0.17799999999999999</v>
      </c>
    </row>
    <row r="105" spans="1:49" ht="30" x14ac:dyDescent="0.25">
      <c r="A105" s="311" t="s">
        <v>332</v>
      </c>
      <c r="B105" s="322">
        <v>0.65900000000000003</v>
      </c>
      <c r="C105" s="318">
        <v>0.63200000000000001</v>
      </c>
      <c r="D105" s="318">
        <v>0.54</v>
      </c>
      <c r="E105" s="318">
        <v>0.52600000000000002</v>
      </c>
      <c r="F105" s="318">
        <v>0.45800000000000002</v>
      </c>
      <c r="G105" s="318" t="e">
        <v>#N/A</v>
      </c>
      <c r="H105" s="318">
        <v>0.62</v>
      </c>
      <c r="I105" s="323">
        <v>0.61199999999999999</v>
      </c>
      <c r="J105" s="322">
        <v>0.60299999999999998</v>
      </c>
      <c r="K105" s="318">
        <v>0.57799999999999996</v>
      </c>
      <c r="L105" s="318">
        <v>0.53500000000000003</v>
      </c>
      <c r="M105" s="318">
        <v>0.58299999999999996</v>
      </c>
      <c r="N105" s="318">
        <v>0.54100000000000004</v>
      </c>
      <c r="O105" s="318">
        <v>0.34599999999999997</v>
      </c>
      <c r="P105" s="318">
        <v>0.60299999999999998</v>
      </c>
      <c r="Q105" s="323">
        <v>0.55200000000000005</v>
      </c>
      <c r="R105" s="322">
        <v>0.69699999999999995</v>
      </c>
      <c r="S105" s="318">
        <v>0.60899999999999999</v>
      </c>
      <c r="T105" s="318">
        <v>0.60299999999999998</v>
      </c>
      <c r="U105" s="318">
        <v>0.52400000000000002</v>
      </c>
      <c r="V105" s="318">
        <v>0.35699999999999998</v>
      </c>
      <c r="W105" s="318">
        <v>0.56499999999999995</v>
      </c>
      <c r="X105" s="318">
        <v>0.63500000000000001</v>
      </c>
      <c r="Y105" s="323">
        <v>0.56899999999999995</v>
      </c>
      <c r="Z105" s="331">
        <v>0.63300000000000001</v>
      </c>
      <c r="AA105" s="318">
        <v>0.63800000000000001</v>
      </c>
      <c r="AB105" s="318">
        <v>0.61299999999999999</v>
      </c>
      <c r="AC105" s="318">
        <v>0.625</v>
      </c>
      <c r="AD105" s="318">
        <v>0.4</v>
      </c>
      <c r="AE105" s="318">
        <v>0.8</v>
      </c>
      <c r="AF105" s="318">
        <v>0.65200000000000002</v>
      </c>
      <c r="AG105" s="323">
        <v>0.59499999999999997</v>
      </c>
      <c r="AH105" s="331">
        <v>0.52300000000000002</v>
      </c>
      <c r="AI105" s="318">
        <v>0.60699999999999998</v>
      </c>
      <c r="AJ105" s="318">
        <v>0.51400000000000001</v>
      </c>
      <c r="AK105" s="318">
        <v>0.44</v>
      </c>
      <c r="AL105" s="318">
        <v>0.35499999999999998</v>
      </c>
      <c r="AM105" s="318">
        <v>0.78600000000000003</v>
      </c>
      <c r="AN105" s="318">
        <v>0.61</v>
      </c>
      <c r="AO105" s="323">
        <v>0.54700000000000004</v>
      </c>
      <c r="AP105" s="322">
        <v>0.495</v>
      </c>
      <c r="AQ105" s="318">
        <v>0.54900000000000004</v>
      </c>
      <c r="AR105" s="318">
        <v>0.61199999999999999</v>
      </c>
      <c r="AS105" s="318">
        <v>0.46700000000000003</v>
      </c>
      <c r="AT105" s="318">
        <v>0.36699999999999999</v>
      </c>
      <c r="AU105" s="318">
        <v>0.77800000000000002</v>
      </c>
      <c r="AV105" s="318">
        <v>0.56100000000000005</v>
      </c>
      <c r="AW105" s="323">
        <v>0.52100000000000002</v>
      </c>
    </row>
    <row r="106" spans="1:49" x14ac:dyDescent="0.25">
      <c r="A106" s="311" t="s">
        <v>333</v>
      </c>
      <c r="B106" s="322">
        <v>0.65600000000000003</v>
      </c>
      <c r="C106" s="318">
        <v>0.58699999999999997</v>
      </c>
      <c r="D106" s="318">
        <v>0.505</v>
      </c>
      <c r="E106" s="318">
        <v>0.42099999999999999</v>
      </c>
      <c r="F106" s="318">
        <v>0.45800000000000002</v>
      </c>
      <c r="G106" s="318" t="e">
        <v>#N/A</v>
      </c>
      <c r="H106" s="318">
        <v>0.58899999999999997</v>
      </c>
      <c r="I106" s="323">
        <v>0.56699999999999995</v>
      </c>
      <c r="J106" s="322">
        <v>0.56000000000000005</v>
      </c>
      <c r="K106" s="318">
        <v>0.55100000000000005</v>
      </c>
      <c r="L106" s="318">
        <v>0.51800000000000002</v>
      </c>
      <c r="M106" s="318">
        <v>0.625</v>
      </c>
      <c r="N106" s="318">
        <v>0.51400000000000001</v>
      </c>
      <c r="O106" s="318">
        <v>0.38500000000000001</v>
      </c>
      <c r="P106" s="318">
        <v>0.57999999999999996</v>
      </c>
      <c r="Q106" s="323">
        <v>0.51500000000000001</v>
      </c>
      <c r="R106" s="322">
        <v>0.64</v>
      </c>
      <c r="S106" s="318">
        <v>0.57399999999999995</v>
      </c>
      <c r="T106" s="318">
        <v>0.58299999999999996</v>
      </c>
      <c r="U106" s="318">
        <v>0.57099999999999995</v>
      </c>
      <c r="V106" s="318">
        <v>0.42899999999999999</v>
      </c>
      <c r="W106" s="318">
        <v>0.47799999999999998</v>
      </c>
      <c r="X106" s="318">
        <v>0.59799999999999998</v>
      </c>
      <c r="Y106" s="323">
        <v>0.54700000000000004</v>
      </c>
      <c r="Z106" s="331">
        <v>0.61899999999999999</v>
      </c>
      <c r="AA106" s="318">
        <v>0.58699999999999997</v>
      </c>
      <c r="AB106" s="318">
        <v>0.59199999999999997</v>
      </c>
      <c r="AC106" s="318">
        <v>0.5</v>
      </c>
      <c r="AD106" s="318">
        <v>0.44</v>
      </c>
      <c r="AE106" s="318">
        <v>0.64300000000000002</v>
      </c>
      <c r="AF106" s="318">
        <v>0.59299999999999997</v>
      </c>
      <c r="AG106" s="323">
        <v>0.56499999999999995</v>
      </c>
      <c r="AH106" s="331">
        <v>0.46500000000000002</v>
      </c>
      <c r="AI106" s="318">
        <v>0.55600000000000005</v>
      </c>
      <c r="AJ106" s="318">
        <v>0.5</v>
      </c>
      <c r="AK106" s="318">
        <v>0.44</v>
      </c>
      <c r="AL106" s="318">
        <v>0.433</v>
      </c>
      <c r="AM106" s="318">
        <v>0.85699999999999998</v>
      </c>
      <c r="AN106" s="318">
        <v>0.55800000000000005</v>
      </c>
      <c r="AO106" s="323">
        <v>0.50900000000000001</v>
      </c>
      <c r="AP106" s="322">
        <v>0.46700000000000003</v>
      </c>
      <c r="AQ106" s="318">
        <v>0.51</v>
      </c>
      <c r="AR106" s="318">
        <v>0.56399999999999995</v>
      </c>
      <c r="AS106" s="318">
        <v>0.4</v>
      </c>
      <c r="AT106" s="318">
        <v>0.379</v>
      </c>
      <c r="AU106" s="318">
        <v>0.76500000000000001</v>
      </c>
      <c r="AV106" s="318">
        <v>0.52400000000000002</v>
      </c>
      <c r="AW106" s="323">
        <v>0.49299999999999999</v>
      </c>
    </row>
    <row r="107" spans="1:49" ht="30" x14ac:dyDescent="0.25">
      <c r="A107" s="311" t="s">
        <v>334</v>
      </c>
      <c r="B107" s="322">
        <v>0.80300000000000005</v>
      </c>
      <c r="C107" s="318">
        <v>0.81399999999999995</v>
      </c>
      <c r="D107" s="318">
        <v>0.75800000000000001</v>
      </c>
      <c r="E107" s="318">
        <v>0.73699999999999999</v>
      </c>
      <c r="F107" s="318">
        <v>0.84</v>
      </c>
      <c r="G107" s="318" t="e">
        <v>#N/A</v>
      </c>
      <c r="H107" s="318">
        <v>0.79700000000000004</v>
      </c>
      <c r="I107" s="323">
        <v>0.80800000000000005</v>
      </c>
      <c r="J107" s="322">
        <v>0.73</v>
      </c>
      <c r="K107" s="318">
        <v>0.80300000000000005</v>
      </c>
      <c r="L107" s="318">
        <v>0.751</v>
      </c>
      <c r="M107" s="318">
        <v>0.91700000000000004</v>
      </c>
      <c r="N107" s="318">
        <v>0.86499999999999999</v>
      </c>
      <c r="O107" s="318">
        <v>0.68</v>
      </c>
      <c r="P107" s="318">
        <v>0.78600000000000003</v>
      </c>
      <c r="Q107" s="323">
        <v>0.80300000000000005</v>
      </c>
      <c r="R107" s="322">
        <v>0.82899999999999996</v>
      </c>
      <c r="S107" s="318">
        <v>0.81799999999999995</v>
      </c>
      <c r="T107" s="318">
        <v>0.79800000000000004</v>
      </c>
      <c r="U107" s="318">
        <v>0.90500000000000003</v>
      </c>
      <c r="V107" s="318">
        <v>0.82099999999999995</v>
      </c>
      <c r="W107" s="318">
        <v>0.69599999999999995</v>
      </c>
      <c r="X107" s="318">
        <v>0.79700000000000004</v>
      </c>
      <c r="Y107" s="323">
        <v>0.84</v>
      </c>
      <c r="Z107" s="331">
        <v>0.81100000000000005</v>
      </c>
      <c r="AA107" s="318">
        <v>0.85699999999999998</v>
      </c>
      <c r="AB107" s="318">
        <v>0.83699999999999997</v>
      </c>
      <c r="AC107" s="318">
        <v>0.82399999999999995</v>
      </c>
      <c r="AD107" s="318">
        <v>0.82599999999999996</v>
      </c>
      <c r="AE107" s="318">
        <v>0.93300000000000005</v>
      </c>
      <c r="AF107" s="318">
        <v>0.85499999999999998</v>
      </c>
      <c r="AG107" s="323">
        <v>0.85199999999999998</v>
      </c>
      <c r="AH107" s="331">
        <v>0.82599999999999996</v>
      </c>
      <c r="AI107" s="318">
        <v>0.85599999999999998</v>
      </c>
      <c r="AJ107" s="318">
        <v>0.80300000000000005</v>
      </c>
      <c r="AK107" s="318">
        <v>0.8</v>
      </c>
      <c r="AL107" s="318">
        <v>0.84399999999999997</v>
      </c>
      <c r="AM107" s="318">
        <v>0.92900000000000005</v>
      </c>
      <c r="AN107" s="318">
        <v>0.84799999999999998</v>
      </c>
      <c r="AO107" s="323">
        <v>0.83799999999999997</v>
      </c>
      <c r="AP107" s="322">
        <v>0.81299999999999994</v>
      </c>
      <c r="AQ107" s="318">
        <v>0.85599999999999998</v>
      </c>
      <c r="AR107" s="318">
        <v>0.86</v>
      </c>
      <c r="AS107" s="318">
        <v>0.84599999999999997</v>
      </c>
      <c r="AT107" s="318">
        <v>0.90300000000000002</v>
      </c>
      <c r="AU107" s="318">
        <v>1</v>
      </c>
      <c r="AV107" s="318">
        <v>0.85399999999999998</v>
      </c>
      <c r="AW107" s="323">
        <v>0.86</v>
      </c>
    </row>
    <row r="108" spans="1:49" ht="30" x14ac:dyDescent="0.25">
      <c r="A108" s="311" t="s">
        <v>335</v>
      </c>
      <c r="B108" s="322">
        <v>0.72399999999999998</v>
      </c>
      <c r="C108" s="318">
        <v>0.76700000000000002</v>
      </c>
      <c r="D108" s="318">
        <v>0.71399999999999997</v>
      </c>
      <c r="E108" s="318">
        <v>0.68400000000000005</v>
      </c>
      <c r="F108" s="318">
        <v>0.72</v>
      </c>
      <c r="G108" s="318" t="e">
        <v>#N/A</v>
      </c>
      <c r="H108" s="318">
        <v>0.78600000000000003</v>
      </c>
      <c r="I108" s="323">
        <v>0.71199999999999997</v>
      </c>
      <c r="J108" s="322">
        <v>0.73199999999999998</v>
      </c>
      <c r="K108" s="318">
        <v>0.76400000000000001</v>
      </c>
      <c r="L108" s="318">
        <v>0.66200000000000003</v>
      </c>
      <c r="M108" s="318">
        <v>0.65200000000000002</v>
      </c>
      <c r="N108" s="318">
        <v>0.86499999999999999</v>
      </c>
      <c r="O108" s="318">
        <v>0.6</v>
      </c>
      <c r="P108" s="318">
        <v>0.77300000000000002</v>
      </c>
      <c r="Q108" s="323">
        <v>0.71599999999999997</v>
      </c>
      <c r="R108" s="322">
        <v>0.76</v>
      </c>
      <c r="S108" s="318">
        <v>0.79</v>
      </c>
      <c r="T108" s="318">
        <v>0.69799999999999995</v>
      </c>
      <c r="U108" s="318">
        <v>0.9</v>
      </c>
      <c r="V108" s="318">
        <v>0.64300000000000002</v>
      </c>
      <c r="W108" s="318">
        <v>0.60899999999999999</v>
      </c>
      <c r="X108" s="318">
        <v>0.76500000000000001</v>
      </c>
      <c r="Y108" s="323">
        <v>0.77400000000000002</v>
      </c>
      <c r="Z108" s="331">
        <v>0.63900000000000001</v>
      </c>
      <c r="AA108" s="318">
        <v>0.80900000000000005</v>
      </c>
      <c r="AB108" s="318">
        <v>0.78900000000000003</v>
      </c>
      <c r="AC108" s="318">
        <v>0.77800000000000002</v>
      </c>
      <c r="AD108" s="318">
        <v>0.87</v>
      </c>
      <c r="AE108" s="318">
        <v>0.93300000000000005</v>
      </c>
      <c r="AF108" s="318">
        <v>0.80600000000000005</v>
      </c>
      <c r="AG108" s="323">
        <v>0.76200000000000001</v>
      </c>
      <c r="AH108" s="331">
        <v>0.67900000000000005</v>
      </c>
      <c r="AI108" s="318">
        <v>0.76900000000000002</v>
      </c>
      <c r="AJ108" s="318">
        <v>0.69299999999999995</v>
      </c>
      <c r="AK108" s="318">
        <v>0.625</v>
      </c>
      <c r="AL108" s="318">
        <v>0.59399999999999997</v>
      </c>
      <c r="AM108" s="318">
        <v>0.92900000000000005</v>
      </c>
      <c r="AN108" s="318">
        <v>0.77300000000000002</v>
      </c>
      <c r="AO108" s="323">
        <v>0.70899999999999996</v>
      </c>
      <c r="AP108" s="322">
        <v>0.56200000000000006</v>
      </c>
      <c r="AQ108" s="318">
        <v>0.76200000000000001</v>
      </c>
      <c r="AR108" s="318">
        <v>0.755</v>
      </c>
      <c r="AS108" s="318">
        <v>0.46200000000000002</v>
      </c>
      <c r="AT108" s="318">
        <v>0.74199999999999999</v>
      </c>
      <c r="AU108" s="318">
        <v>0.89500000000000002</v>
      </c>
      <c r="AV108" s="318">
        <v>0.77100000000000002</v>
      </c>
      <c r="AW108" s="323">
        <v>0.71499999999999997</v>
      </c>
    </row>
    <row r="109" spans="1:49" x14ac:dyDescent="0.25">
      <c r="A109" s="311" t="s">
        <v>336</v>
      </c>
      <c r="B109" s="322">
        <v>0.54800000000000004</v>
      </c>
      <c r="C109" s="318">
        <v>0.57099999999999995</v>
      </c>
      <c r="D109" s="318">
        <v>0.51900000000000002</v>
      </c>
      <c r="E109" s="318">
        <v>0.47399999999999998</v>
      </c>
      <c r="F109" s="318">
        <v>0.375</v>
      </c>
      <c r="G109" s="318" t="e">
        <v>#N/A</v>
      </c>
      <c r="H109" s="318">
        <v>0.58099999999999996</v>
      </c>
      <c r="I109" s="323">
        <v>0.52900000000000003</v>
      </c>
      <c r="J109" s="322">
        <v>0.53900000000000003</v>
      </c>
      <c r="K109" s="318">
        <v>0.53400000000000003</v>
      </c>
      <c r="L109" s="318">
        <v>0.442</v>
      </c>
      <c r="M109" s="318">
        <v>0.39100000000000001</v>
      </c>
      <c r="N109" s="318">
        <v>0.67600000000000005</v>
      </c>
      <c r="O109" s="318">
        <v>0.48</v>
      </c>
      <c r="P109" s="318">
        <v>0.55800000000000005</v>
      </c>
      <c r="Q109" s="323">
        <v>0.49099999999999999</v>
      </c>
      <c r="R109" s="322">
        <v>0.51400000000000001</v>
      </c>
      <c r="S109" s="318">
        <v>0.54800000000000004</v>
      </c>
      <c r="T109" s="318">
        <v>0.60499999999999998</v>
      </c>
      <c r="U109" s="318">
        <v>0.52400000000000002</v>
      </c>
      <c r="V109" s="318">
        <v>0.60699999999999998</v>
      </c>
      <c r="W109" s="318">
        <v>0.435</v>
      </c>
      <c r="X109" s="318">
        <v>0.57299999999999995</v>
      </c>
      <c r="Y109" s="323">
        <v>0.53900000000000003</v>
      </c>
      <c r="Z109" s="331">
        <v>0.53700000000000003</v>
      </c>
      <c r="AA109" s="318">
        <v>0.60499999999999998</v>
      </c>
      <c r="AB109" s="318">
        <v>0.622</v>
      </c>
      <c r="AC109" s="318">
        <v>0.64700000000000002</v>
      </c>
      <c r="AD109" s="318">
        <v>0.5</v>
      </c>
      <c r="AE109" s="318">
        <v>0.6</v>
      </c>
      <c r="AF109" s="318">
        <v>0.62</v>
      </c>
      <c r="AG109" s="323">
        <v>0.57099999999999995</v>
      </c>
      <c r="AH109" s="331">
        <v>0.51200000000000001</v>
      </c>
      <c r="AI109" s="318">
        <v>0.57899999999999996</v>
      </c>
      <c r="AJ109" s="318">
        <v>0.54</v>
      </c>
      <c r="AK109" s="318">
        <v>0.52</v>
      </c>
      <c r="AL109" s="318">
        <v>0.5</v>
      </c>
      <c r="AM109" s="318">
        <v>0.64300000000000002</v>
      </c>
      <c r="AN109" s="318">
        <v>0.59499999999999997</v>
      </c>
      <c r="AO109" s="323">
        <v>0.53</v>
      </c>
      <c r="AP109" s="322">
        <v>0.51600000000000001</v>
      </c>
      <c r="AQ109" s="318">
        <v>0.505</v>
      </c>
      <c r="AR109" s="318">
        <v>0.58599999999999997</v>
      </c>
      <c r="AS109" s="318">
        <v>0.4</v>
      </c>
      <c r="AT109" s="318">
        <v>0.66700000000000004</v>
      </c>
      <c r="AU109" s="318">
        <v>0.52600000000000002</v>
      </c>
      <c r="AV109" s="318">
        <v>0.54</v>
      </c>
      <c r="AW109" s="323">
        <v>0.503</v>
      </c>
    </row>
    <row r="110" spans="1:49" ht="30" x14ac:dyDescent="0.25">
      <c r="A110" s="311" t="s">
        <v>337</v>
      </c>
      <c r="B110" s="322">
        <v>0.68</v>
      </c>
      <c r="C110" s="318">
        <v>0.73299999999999998</v>
      </c>
      <c r="D110" s="318">
        <v>0.63</v>
      </c>
      <c r="E110" s="318">
        <v>0.68400000000000005</v>
      </c>
      <c r="F110" s="318">
        <v>0.5</v>
      </c>
      <c r="G110" s="318" t="e">
        <v>#N/A</v>
      </c>
      <c r="H110" s="318">
        <v>0.74199999999999999</v>
      </c>
      <c r="I110" s="323">
        <v>0.67300000000000004</v>
      </c>
      <c r="J110" s="322">
        <v>0.63200000000000001</v>
      </c>
      <c r="K110" s="318">
        <v>0.71799999999999997</v>
      </c>
      <c r="L110" s="318">
        <v>0.63500000000000001</v>
      </c>
      <c r="M110" s="318">
        <v>0.75</v>
      </c>
      <c r="N110" s="318">
        <v>0.622</v>
      </c>
      <c r="O110" s="318">
        <v>0.58299999999999996</v>
      </c>
      <c r="P110" s="318">
        <v>0.72099999999999997</v>
      </c>
      <c r="Q110" s="323">
        <v>0.67800000000000005</v>
      </c>
      <c r="R110" s="322">
        <v>0.73699999999999999</v>
      </c>
      <c r="S110" s="318">
        <v>0.75</v>
      </c>
      <c r="T110" s="318">
        <v>0.72699999999999998</v>
      </c>
      <c r="U110" s="318">
        <v>0.71399999999999997</v>
      </c>
      <c r="V110" s="318">
        <v>0.60699999999999998</v>
      </c>
      <c r="W110" s="318">
        <v>0.65200000000000002</v>
      </c>
      <c r="X110" s="318">
        <v>0.755</v>
      </c>
      <c r="Y110" s="323">
        <v>0.73</v>
      </c>
      <c r="Z110" s="331">
        <v>0.73099999999999998</v>
      </c>
      <c r="AA110" s="318">
        <v>0.78800000000000003</v>
      </c>
      <c r="AB110" s="318">
        <v>0.78300000000000003</v>
      </c>
      <c r="AC110" s="318">
        <v>0.55600000000000005</v>
      </c>
      <c r="AD110" s="318">
        <v>0.78300000000000003</v>
      </c>
      <c r="AE110" s="318">
        <v>0.73299999999999998</v>
      </c>
      <c r="AF110" s="318">
        <v>0.79400000000000004</v>
      </c>
      <c r="AG110" s="323">
        <v>0.75800000000000001</v>
      </c>
      <c r="AH110" s="331">
        <v>0.68200000000000005</v>
      </c>
      <c r="AI110" s="318">
        <v>0.78600000000000003</v>
      </c>
      <c r="AJ110" s="318">
        <v>0.70299999999999996</v>
      </c>
      <c r="AK110" s="318">
        <v>0.64</v>
      </c>
      <c r="AL110" s="318">
        <v>0.56299999999999994</v>
      </c>
      <c r="AM110" s="318">
        <v>0.71399999999999997</v>
      </c>
      <c r="AN110" s="318">
        <v>0.77600000000000002</v>
      </c>
      <c r="AO110" s="323">
        <v>0.73199999999999998</v>
      </c>
      <c r="AP110" s="322">
        <v>0.61499999999999999</v>
      </c>
      <c r="AQ110" s="318">
        <v>0.78200000000000003</v>
      </c>
      <c r="AR110" s="318">
        <v>0.70299999999999996</v>
      </c>
      <c r="AS110" s="318">
        <v>0.69199999999999995</v>
      </c>
      <c r="AT110" s="318">
        <v>0.71</v>
      </c>
      <c r="AU110" s="318">
        <v>0.68400000000000005</v>
      </c>
      <c r="AV110" s="318">
        <v>0.754</v>
      </c>
      <c r="AW110" s="323">
        <v>0.74199999999999999</v>
      </c>
    </row>
    <row r="111" spans="1:49" ht="30" x14ac:dyDescent="0.25">
      <c r="A111" s="311" t="s">
        <v>338</v>
      </c>
      <c r="B111" s="322">
        <v>0.69</v>
      </c>
      <c r="C111" s="318">
        <v>0.63600000000000001</v>
      </c>
      <c r="D111" s="318">
        <v>0.59799999999999998</v>
      </c>
      <c r="E111" s="318">
        <v>0.63200000000000001</v>
      </c>
      <c r="F111" s="318">
        <v>0.4</v>
      </c>
      <c r="G111" s="318" t="e">
        <v>#N/A</v>
      </c>
      <c r="H111" s="318">
        <v>0.67</v>
      </c>
      <c r="I111" s="323">
        <v>0.57899999999999996</v>
      </c>
      <c r="J111" s="322">
        <v>0.58599999999999997</v>
      </c>
      <c r="K111" s="318">
        <v>0.64</v>
      </c>
      <c r="L111" s="318">
        <v>0.58799999999999997</v>
      </c>
      <c r="M111" s="318">
        <v>0.5</v>
      </c>
      <c r="N111" s="318">
        <v>0.69399999999999995</v>
      </c>
      <c r="O111" s="318">
        <v>0.44</v>
      </c>
      <c r="P111" s="318">
        <v>0.64900000000000002</v>
      </c>
      <c r="Q111" s="323">
        <v>0.59899999999999998</v>
      </c>
      <c r="R111" s="322">
        <v>0.6</v>
      </c>
      <c r="S111" s="318">
        <v>0.67400000000000004</v>
      </c>
      <c r="T111" s="318">
        <v>0.64500000000000002</v>
      </c>
      <c r="U111" s="318">
        <v>0.66700000000000004</v>
      </c>
      <c r="V111" s="318">
        <v>0.67900000000000005</v>
      </c>
      <c r="W111" s="318">
        <v>0.435</v>
      </c>
      <c r="X111" s="318">
        <v>0.69499999999999995</v>
      </c>
      <c r="Y111" s="323">
        <v>0.63500000000000001</v>
      </c>
      <c r="Z111" s="331">
        <v>0.65300000000000002</v>
      </c>
      <c r="AA111" s="318">
        <v>0.72699999999999998</v>
      </c>
      <c r="AB111" s="318">
        <v>0.69699999999999995</v>
      </c>
      <c r="AC111" s="318">
        <v>0.72199999999999998</v>
      </c>
      <c r="AD111" s="318">
        <v>0.65200000000000002</v>
      </c>
      <c r="AE111" s="318">
        <v>0.86699999999999999</v>
      </c>
      <c r="AF111" s="318">
        <v>0.752</v>
      </c>
      <c r="AG111" s="323">
        <v>0.68300000000000005</v>
      </c>
      <c r="AH111" s="331">
        <v>0.65900000000000003</v>
      </c>
      <c r="AI111" s="318">
        <v>0.71</v>
      </c>
      <c r="AJ111" s="318">
        <v>0.65</v>
      </c>
      <c r="AK111" s="318">
        <v>0.64</v>
      </c>
      <c r="AL111" s="318">
        <v>0.625</v>
      </c>
      <c r="AM111" s="318">
        <v>1</v>
      </c>
      <c r="AN111" s="318">
        <v>0.73099999999999998</v>
      </c>
      <c r="AO111" s="323">
        <v>0.64700000000000002</v>
      </c>
      <c r="AP111" s="322">
        <v>0.58199999999999996</v>
      </c>
      <c r="AQ111" s="318">
        <v>0.71099999999999997</v>
      </c>
      <c r="AR111" s="318">
        <v>0.745</v>
      </c>
      <c r="AS111" s="318">
        <v>0.53800000000000003</v>
      </c>
      <c r="AT111" s="318">
        <v>0.66700000000000004</v>
      </c>
      <c r="AU111" s="318">
        <v>0.84199999999999997</v>
      </c>
      <c r="AV111" s="318">
        <v>0.71799999999999997</v>
      </c>
      <c r="AW111" s="323">
        <v>0.68899999999999995</v>
      </c>
    </row>
    <row r="112" spans="1:49" ht="30" x14ac:dyDescent="0.25">
      <c r="A112" s="311" t="s">
        <v>345</v>
      </c>
      <c r="B112" s="322">
        <v>4.4999999999999998E-2</v>
      </c>
      <c r="C112" s="318">
        <v>3.5000000000000003E-2</v>
      </c>
      <c r="D112" s="318">
        <v>9.1999999999999998E-2</v>
      </c>
      <c r="E112" s="318">
        <v>0</v>
      </c>
      <c r="F112" s="318">
        <v>0.04</v>
      </c>
      <c r="G112" s="318" t="e">
        <v>#N/A</v>
      </c>
      <c r="H112" s="318">
        <v>3.5999999999999997E-2</v>
      </c>
      <c r="I112" s="323">
        <v>5.5E-2</v>
      </c>
      <c r="J112" s="322">
        <v>4.1000000000000002E-2</v>
      </c>
      <c r="K112" s="318">
        <v>3.7999999999999999E-2</v>
      </c>
      <c r="L112" s="318">
        <v>4.2999999999999997E-2</v>
      </c>
      <c r="M112" s="318">
        <v>7.3999999999999996E-2</v>
      </c>
      <c r="N112" s="318">
        <v>2.5999999999999999E-2</v>
      </c>
      <c r="O112" s="318">
        <v>6.9000000000000006E-2</v>
      </c>
      <c r="P112" s="318">
        <v>0.03</v>
      </c>
      <c r="Q112" s="323">
        <v>4.4999999999999998E-2</v>
      </c>
      <c r="R112" s="322">
        <v>7.4999999999999997E-2</v>
      </c>
      <c r="S112" s="318">
        <v>3.7999999999999999E-2</v>
      </c>
      <c r="T112" s="318">
        <v>5.5E-2</v>
      </c>
      <c r="U112" s="318">
        <v>4.4999999999999998E-2</v>
      </c>
      <c r="V112" s="318">
        <v>6.7000000000000004E-2</v>
      </c>
      <c r="W112" s="318">
        <v>0.217</v>
      </c>
      <c r="X112" s="318">
        <v>4.8000000000000001E-2</v>
      </c>
      <c r="Y112" s="323">
        <v>4.2000000000000003E-2</v>
      </c>
      <c r="Z112" s="331">
        <v>3.5999999999999997E-2</v>
      </c>
      <c r="AA112" s="318">
        <v>2.5999999999999999E-2</v>
      </c>
      <c r="AB112" s="318">
        <v>3.4000000000000002E-2</v>
      </c>
      <c r="AC112" s="318">
        <v>0</v>
      </c>
      <c r="AD112" s="318">
        <v>3.6999999999999998E-2</v>
      </c>
      <c r="AE112" s="318">
        <v>0</v>
      </c>
      <c r="AF112" s="318">
        <v>2.9000000000000001E-2</v>
      </c>
      <c r="AG112" s="323">
        <v>2.7E-2</v>
      </c>
      <c r="AH112" s="331">
        <v>5.7000000000000002E-2</v>
      </c>
      <c r="AI112" s="318">
        <v>2.9000000000000001E-2</v>
      </c>
      <c r="AJ112" s="318">
        <v>6.0999999999999999E-2</v>
      </c>
      <c r="AK112" s="318">
        <v>6.9000000000000006E-2</v>
      </c>
      <c r="AL112" s="318">
        <v>0.03</v>
      </c>
      <c r="AM112" s="318">
        <v>0</v>
      </c>
      <c r="AN112" s="318">
        <v>3.6999999999999998E-2</v>
      </c>
      <c r="AO112" s="323">
        <v>3.9E-2</v>
      </c>
      <c r="AP112" s="322">
        <v>3.5000000000000003E-2</v>
      </c>
      <c r="AQ112" s="318">
        <v>3.6999999999999998E-2</v>
      </c>
      <c r="AR112" s="318">
        <v>6.9000000000000006E-2</v>
      </c>
      <c r="AS112" s="318">
        <v>6.7000000000000004E-2</v>
      </c>
      <c r="AT112" s="318">
        <v>0</v>
      </c>
      <c r="AU112" s="318">
        <v>0.05</v>
      </c>
      <c r="AV112" s="318">
        <v>4.3999999999999997E-2</v>
      </c>
      <c r="AW112" s="323">
        <v>3.9E-2</v>
      </c>
    </row>
    <row r="113" spans="1:49" ht="30" x14ac:dyDescent="0.25">
      <c r="A113" s="311" t="s">
        <v>346</v>
      </c>
      <c r="B113" s="322">
        <v>0.30199999999999999</v>
      </c>
      <c r="C113" s="318">
        <v>0.50600000000000001</v>
      </c>
      <c r="D113" s="318">
        <v>0.311</v>
      </c>
      <c r="E113" s="318">
        <v>0.63200000000000001</v>
      </c>
      <c r="F113" s="318">
        <v>0.32</v>
      </c>
      <c r="G113" s="318" t="e">
        <v>#N/A</v>
      </c>
      <c r="H113" s="318">
        <v>0.49199999999999999</v>
      </c>
      <c r="I113" s="323">
        <v>0.42799999999999999</v>
      </c>
      <c r="J113" s="322">
        <v>0.33300000000000002</v>
      </c>
      <c r="K113" s="318">
        <v>0.47499999999999998</v>
      </c>
      <c r="L113" s="318">
        <v>0.32</v>
      </c>
      <c r="M113" s="318">
        <v>0.5</v>
      </c>
      <c r="N113" s="318">
        <v>0.29699999999999999</v>
      </c>
      <c r="O113" s="318">
        <v>0.46200000000000002</v>
      </c>
      <c r="P113" s="318">
        <v>0.46500000000000002</v>
      </c>
      <c r="Q113" s="323">
        <v>0.41199999999999998</v>
      </c>
      <c r="R113" s="322">
        <v>0.29699999999999999</v>
      </c>
      <c r="S113" s="318">
        <v>0.47099999999999997</v>
      </c>
      <c r="T113" s="318">
        <v>0.36699999999999999</v>
      </c>
      <c r="U113" s="318">
        <v>0.66700000000000004</v>
      </c>
      <c r="V113" s="318">
        <v>0.53600000000000003</v>
      </c>
      <c r="W113" s="318">
        <v>0.45500000000000002</v>
      </c>
      <c r="X113" s="318">
        <v>0.45800000000000002</v>
      </c>
      <c r="Y113" s="323">
        <v>0.42599999999999999</v>
      </c>
      <c r="Z113" s="331">
        <v>0.34699999999999998</v>
      </c>
      <c r="AA113" s="318">
        <v>0.48399999999999999</v>
      </c>
      <c r="AB113" s="318">
        <v>0.38600000000000001</v>
      </c>
      <c r="AC113" s="318">
        <v>0.52600000000000002</v>
      </c>
      <c r="AD113" s="318">
        <v>0.54200000000000004</v>
      </c>
      <c r="AE113" s="318">
        <v>0.6</v>
      </c>
      <c r="AF113" s="318">
        <v>0.50800000000000001</v>
      </c>
      <c r="AG113" s="323">
        <v>0.42099999999999999</v>
      </c>
      <c r="AH113" s="331">
        <v>0.372</v>
      </c>
      <c r="AI113" s="318">
        <v>0.45900000000000002</v>
      </c>
      <c r="AJ113" s="318">
        <v>0.38800000000000001</v>
      </c>
      <c r="AK113" s="318">
        <v>0.52</v>
      </c>
      <c r="AL113" s="318">
        <v>0.313</v>
      </c>
      <c r="AM113" s="318">
        <v>0.214</v>
      </c>
      <c r="AN113" s="318">
        <v>0.47299999999999998</v>
      </c>
      <c r="AO113" s="323">
        <v>0.40699999999999997</v>
      </c>
      <c r="AP113" s="322">
        <v>0.28000000000000003</v>
      </c>
      <c r="AQ113" s="318">
        <v>0.47599999999999998</v>
      </c>
      <c r="AR113" s="318">
        <v>0.34399999999999997</v>
      </c>
      <c r="AS113" s="318">
        <v>0.33300000000000002</v>
      </c>
      <c r="AT113" s="318">
        <v>0.22600000000000001</v>
      </c>
      <c r="AU113" s="318">
        <v>0.36799999999999999</v>
      </c>
      <c r="AV113" s="318">
        <v>0.42699999999999999</v>
      </c>
      <c r="AW113" s="323">
        <v>0.42099999999999999</v>
      </c>
    </row>
    <row r="114" spans="1:49" x14ac:dyDescent="0.25">
      <c r="A114" s="311" t="s">
        <v>347</v>
      </c>
      <c r="B114" s="322">
        <v>0.20200000000000001</v>
      </c>
      <c r="C114" s="318">
        <v>0.23699999999999999</v>
      </c>
      <c r="D114" s="318">
        <v>0.20100000000000001</v>
      </c>
      <c r="E114" s="318">
        <v>0.316</v>
      </c>
      <c r="F114" s="318">
        <v>0.04</v>
      </c>
      <c r="G114" s="318" t="e">
        <v>#N/A</v>
      </c>
      <c r="H114" s="318">
        <v>0.27600000000000002</v>
      </c>
      <c r="I114" s="323">
        <v>0.17199999999999999</v>
      </c>
      <c r="J114" s="322">
        <v>0.19</v>
      </c>
      <c r="K114" s="318">
        <v>0.184</v>
      </c>
      <c r="L114" s="318">
        <v>0.153</v>
      </c>
      <c r="M114" s="318">
        <v>0.16700000000000001</v>
      </c>
      <c r="N114" s="318">
        <v>0.13500000000000001</v>
      </c>
      <c r="O114" s="318">
        <v>0.26900000000000002</v>
      </c>
      <c r="P114" s="318">
        <v>0.224</v>
      </c>
      <c r="Q114" s="323">
        <v>0.13800000000000001</v>
      </c>
      <c r="R114" s="322">
        <v>0.19700000000000001</v>
      </c>
      <c r="S114" s="318">
        <v>0.217</v>
      </c>
      <c r="T114" s="318">
        <v>0.16900000000000001</v>
      </c>
      <c r="U114" s="318">
        <v>0.19</v>
      </c>
      <c r="V114" s="318">
        <v>0.214</v>
      </c>
      <c r="W114" s="318">
        <v>0.13600000000000001</v>
      </c>
      <c r="X114" s="318">
        <v>0.24199999999999999</v>
      </c>
      <c r="Y114" s="323">
        <v>0.16200000000000001</v>
      </c>
      <c r="Z114" s="331">
        <v>0.23400000000000001</v>
      </c>
      <c r="AA114" s="318">
        <v>0.20699999999999999</v>
      </c>
      <c r="AB114" s="318">
        <v>0.22500000000000001</v>
      </c>
      <c r="AC114" s="318">
        <v>0.26300000000000001</v>
      </c>
      <c r="AD114" s="318">
        <v>0.20799999999999999</v>
      </c>
      <c r="AE114" s="318">
        <v>0.313</v>
      </c>
      <c r="AF114" s="318">
        <v>0.247</v>
      </c>
      <c r="AG114" s="323">
        <v>0.17399999999999999</v>
      </c>
      <c r="AH114" s="331">
        <v>0.25600000000000001</v>
      </c>
      <c r="AI114" s="318">
        <v>0.17899999999999999</v>
      </c>
      <c r="AJ114" s="318">
        <v>0.189</v>
      </c>
      <c r="AK114" s="318">
        <v>0.2</v>
      </c>
      <c r="AL114" s="318">
        <v>0.125</v>
      </c>
      <c r="AM114" s="318">
        <v>7.0999999999999994E-2</v>
      </c>
      <c r="AN114" s="318">
        <v>0.23300000000000001</v>
      </c>
      <c r="AO114" s="323">
        <v>0.129</v>
      </c>
      <c r="AP114" s="322">
        <v>0.14099999999999999</v>
      </c>
      <c r="AQ114" s="318">
        <v>0.185</v>
      </c>
      <c r="AR114" s="318">
        <v>0.20200000000000001</v>
      </c>
      <c r="AS114" s="318">
        <v>0.13300000000000001</v>
      </c>
      <c r="AT114" s="318">
        <v>0.129</v>
      </c>
      <c r="AU114" s="318">
        <v>0.158</v>
      </c>
      <c r="AV114" s="318">
        <v>0.20300000000000001</v>
      </c>
      <c r="AW114" s="323">
        <v>0.158</v>
      </c>
    </row>
    <row r="115" spans="1:49" ht="30" x14ac:dyDescent="0.25">
      <c r="A115" s="311" t="s">
        <v>349</v>
      </c>
      <c r="B115" s="322">
        <v>0.35199999999999998</v>
      </c>
      <c r="C115" s="318">
        <v>0.38600000000000001</v>
      </c>
      <c r="D115" s="318">
        <v>0.28599999999999998</v>
      </c>
      <c r="E115" s="318">
        <v>0.47399999999999998</v>
      </c>
      <c r="F115" s="318">
        <v>0.36</v>
      </c>
      <c r="G115" s="318" t="e">
        <v>#N/A</v>
      </c>
      <c r="H115" s="318">
        <v>0.39800000000000002</v>
      </c>
      <c r="I115" s="323">
        <v>0.33600000000000002</v>
      </c>
      <c r="J115" s="322">
        <v>0.33900000000000002</v>
      </c>
      <c r="K115" s="318">
        <v>0.35499999999999998</v>
      </c>
      <c r="L115" s="318">
        <v>0.28199999999999997</v>
      </c>
      <c r="M115" s="318">
        <v>0.41699999999999998</v>
      </c>
      <c r="N115" s="318">
        <v>0.33300000000000002</v>
      </c>
      <c r="O115" s="318">
        <v>0.38500000000000001</v>
      </c>
      <c r="P115" s="318">
        <v>0.38500000000000001</v>
      </c>
      <c r="Q115" s="323">
        <v>0.3</v>
      </c>
      <c r="R115" s="322">
        <v>0.26300000000000001</v>
      </c>
      <c r="S115" s="318">
        <v>0.33600000000000002</v>
      </c>
      <c r="T115" s="318">
        <v>0.309</v>
      </c>
      <c r="U115" s="318">
        <v>0.42899999999999999</v>
      </c>
      <c r="V115" s="318">
        <v>0.42899999999999999</v>
      </c>
      <c r="W115" s="318">
        <v>0.38100000000000001</v>
      </c>
      <c r="X115" s="318">
        <v>0.34200000000000003</v>
      </c>
      <c r="Y115" s="323">
        <v>0.30599999999999999</v>
      </c>
      <c r="Z115" s="331">
        <v>0.35</v>
      </c>
      <c r="AA115" s="318">
        <v>0.36099999999999999</v>
      </c>
      <c r="AB115" s="318">
        <v>0.30599999999999999</v>
      </c>
      <c r="AC115" s="318">
        <v>0.38900000000000001</v>
      </c>
      <c r="AD115" s="318">
        <v>0.375</v>
      </c>
      <c r="AE115" s="318">
        <v>0.66700000000000004</v>
      </c>
      <c r="AF115" s="318">
        <v>0.373</v>
      </c>
      <c r="AG115" s="323">
        <v>0.32900000000000001</v>
      </c>
      <c r="AH115" s="331">
        <v>0.34899999999999998</v>
      </c>
      <c r="AI115" s="318">
        <v>0.33800000000000002</v>
      </c>
      <c r="AJ115" s="318">
        <v>0.33300000000000002</v>
      </c>
      <c r="AK115" s="318">
        <v>0.36</v>
      </c>
      <c r="AL115" s="318">
        <v>0.25</v>
      </c>
      <c r="AM115" s="318">
        <v>7.0999999999999994E-2</v>
      </c>
      <c r="AN115" s="318">
        <v>0.376</v>
      </c>
      <c r="AO115" s="323">
        <v>0.28899999999999998</v>
      </c>
      <c r="AP115" s="322">
        <v>0.27200000000000002</v>
      </c>
      <c r="AQ115" s="318">
        <v>0.33800000000000002</v>
      </c>
      <c r="AR115" s="318">
        <v>0.222</v>
      </c>
      <c r="AS115" s="318">
        <v>0.26700000000000002</v>
      </c>
      <c r="AT115" s="318">
        <v>0.19400000000000001</v>
      </c>
      <c r="AU115" s="318">
        <v>0.26300000000000001</v>
      </c>
      <c r="AV115" s="318">
        <v>0.311</v>
      </c>
      <c r="AW115" s="323">
        <v>0.29699999999999999</v>
      </c>
    </row>
    <row r="116" spans="1:49" ht="45.75" thickBot="1" x14ac:dyDescent="0.3">
      <c r="A116" s="312" t="s">
        <v>348</v>
      </c>
      <c r="B116" s="324">
        <v>0.32500000000000001</v>
      </c>
      <c r="C116" s="325">
        <v>0.41</v>
      </c>
      <c r="D116" s="325">
        <v>0.27900000000000003</v>
      </c>
      <c r="E116" s="325">
        <v>0.44400000000000001</v>
      </c>
      <c r="F116" s="325">
        <v>0.24</v>
      </c>
      <c r="G116" s="325" t="e">
        <v>#N/A</v>
      </c>
      <c r="H116" s="325">
        <v>0.38700000000000001</v>
      </c>
      <c r="I116" s="326">
        <v>0.375</v>
      </c>
      <c r="J116" s="324">
        <v>0.35899999999999999</v>
      </c>
      <c r="K116" s="325">
        <v>0.36499999999999999</v>
      </c>
      <c r="L116" s="325">
        <v>0.29499999999999998</v>
      </c>
      <c r="M116" s="325">
        <v>0.45800000000000002</v>
      </c>
      <c r="N116" s="325">
        <v>0.32400000000000001</v>
      </c>
      <c r="O116" s="325">
        <v>0.42299999999999999</v>
      </c>
      <c r="P116" s="325">
        <v>0.38700000000000001</v>
      </c>
      <c r="Q116" s="326">
        <v>0.32400000000000001</v>
      </c>
      <c r="R116" s="324">
        <v>0.28399999999999997</v>
      </c>
      <c r="S116" s="325">
        <v>0.35199999999999998</v>
      </c>
      <c r="T116" s="325">
        <v>0.29899999999999999</v>
      </c>
      <c r="U116" s="325">
        <v>0.57099999999999995</v>
      </c>
      <c r="V116" s="325">
        <v>0.39300000000000002</v>
      </c>
      <c r="W116" s="325">
        <v>0.28599999999999998</v>
      </c>
      <c r="X116" s="325">
        <v>0.36199999999999999</v>
      </c>
      <c r="Y116" s="326">
        <v>0.313</v>
      </c>
      <c r="Z116" s="332">
        <v>0.34699999999999998</v>
      </c>
      <c r="AA116" s="325">
        <v>0.35799999999999998</v>
      </c>
      <c r="AB116" s="325">
        <v>0.29499999999999998</v>
      </c>
      <c r="AC116" s="325">
        <v>0.33300000000000002</v>
      </c>
      <c r="AD116" s="325">
        <v>0.41699999999999998</v>
      </c>
      <c r="AE116" s="325">
        <v>0.42899999999999999</v>
      </c>
      <c r="AF116" s="325">
        <v>0.372</v>
      </c>
      <c r="AG116" s="326">
        <v>0.32500000000000001</v>
      </c>
      <c r="AH116" s="332">
        <v>0.34899999999999998</v>
      </c>
      <c r="AI116" s="325">
        <v>0.34699999999999998</v>
      </c>
      <c r="AJ116" s="325">
        <v>0.28699999999999998</v>
      </c>
      <c r="AK116" s="325">
        <v>0.28000000000000003</v>
      </c>
      <c r="AL116" s="325">
        <v>0.219</v>
      </c>
      <c r="AM116" s="325">
        <v>0.214</v>
      </c>
      <c r="AN116" s="325">
        <v>0.35499999999999998</v>
      </c>
      <c r="AO116" s="326">
        <v>0.30199999999999999</v>
      </c>
      <c r="AP116" s="324">
        <v>0.25</v>
      </c>
      <c r="AQ116" s="325">
        <v>0.33800000000000002</v>
      </c>
      <c r="AR116" s="325">
        <v>0.252</v>
      </c>
      <c r="AS116" s="325">
        <v>0.35699999999999998</v>
      </c>
      <c r="AT116" s="325">
        <v>0.129</v>
      </c>
      <c r="AU116" s="325">
        <v>0.26300000000000001</v>
      </c>
      <c r="AV116" s="325">
        <v>0.316</v>
      </c>
      <c r="AW116" s="326">
        <v>0.30099999999999999</v>
      </c>
    </row>
  </sheetData>
  <mergeCells count="6">
    <mergeCell ref="AP1:AW1"/>
    <mergeCell ref="B1:I1"/>
    <mergeCell ref="J1:Q1"/>
    <mergeCell ref="R1:Y1"/>
    <mergeCell ref="Z1:AG1"/>
    <mergeCell ref="AH1:AO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8193-D27E-413F-A446-B34D53053939}">
  <sheetPr>
    <tabColor rgb="FF00CC99"/>
  </sheetPr>
  <dimension ref="A1:N48"/>
  <sheetViews>
    <sheetView workbookViewId="0"/>
  </sheetViews>
  <sheetFormatPr defaultRowHeight="15" x14ac:dyDescent="0.25"/>
  <cols>
    <col min="1" max="1" width="15.85546875" customWidth="1"/>
    <col min="5" max="5" width="2.7109375" customWidth="1"/>
    <col min="6" max="6" width="15.42578125" customWidth="1"/>
    <col min="7" max="7" width="24.7109375" customWidth="1"/>
    <col min="8" max="8" width="2.7109375" bestFit="1" customWidth="1"/>
    <col min="10" max="10" width="2.7109375" bestFit="1" customWidth="1"/>
    <col min="11" max="11" width="9.140625" customWidth="1"/>
    <col min="12" max="12" width="6.7109375" customWidth="1"/>
    <col min="13" max="13" width="26.140625" customWidth="1"/>
    <col min="14" max="14" width="3" customWidth="1"/>
  </cols>
  <sheetData>
    <row r="1" spans="1:14" x14ac:dyDescent="0.25">
      <c r="A1" s="86" t="s">
        <v>260</v>
      </c>
      <c r="B1" s="86"/>
      <c r="C1" s="86"/>
      <c r="D1" s="86"/>
      <c r="E1" s="86"/>
      <c r="F1" s="86"/>
      <c r="G1" s="86"/>
      <c r="H1" s="86"/>
      <c r="I1" s="86"/>
      <c r="J1" s="86"/>
      <c r="K1" s="86"/>
      <c r="L1" s="86"/>
      <c r="M1" s="86"/>
      <c r="N1" s="86"/>
    </row>
    <row r="2" spans="1:14" ht="15.75" thickBot="1" x14ac:dyDescent="0.3">
      <c r="A2" s="21" t="s">
        <v>262</v>
      </c>
      <c r="B2" s="17"/>
      <c r="C2" s="17"/>
      <c r="D2" s="17"/>
      <c r="E2" s="17"/>
      <c r="F2" s="21"/>
      <c r="G2" s="17"/>
      <c r="H2" s="20"/>
      <c r="I2" s="17"/>
      <c r="J2" s="17"/>
      <c r="K2" s="17"/>
      <c r="L2" s="17"/>
      <c r="M2" s="17"/>
      <c r="N2" s="17"/>
    </row>
    <row r="3" spans="1:14" ht="15.75" thickBot="1" x14ac:dyDescent="0.3">
      <c r="A3" s="268" t="s">
        <v>263</v>
      </c>
      <c r="F3" s="262" t="s">
        <v>266</v>
      </c>
      <c r="G3" s="376" t="s">
        <v>7</v>
      </c>
      <c r="H3" s="377"/>
      <c r="I3" s="377"/>
      <c r="J3" s="265" t="s">
        <v>24</v>
      </c>
      <c r="K3" s="147"/>
      <c r="L3" s="147"/>
      <c r="M3" s="263"/>
    </row>
    <row r="4" spans="1:14" ht="15.75" thickBot="1" x14ac:dyDescent="0.3">
      <c r="A4" s="284" t="s">
        <v>262</v>
      </c>
      <c r="B4" s="285">
        <v>2016</v>
      </c>
      <c r="C4" s="285">
        <v>2018</v>
      </c>
      <c r="D4" s="286">
        <v>2020</v>
      </c>
      <c r="F4" s="81"/>
      <c r="G4" s="37"/>
      <c r="H4" s="37"/>
      <c r="I4" s="37"/>
      <c r="J4" s="37"/>
      <c r="K4" s="37"/>
      <c r="L4" s="37"/>
      <c r="M4" s="82"/>
    </row>
    <row r="5" spans="1:14" x14ac:dyDescent="0.25">
      <c r="A5" s="279" t="s">
        <v>249</v>
      </c>
      <c r="B5" s="282">
        <v>140</v>
      </c>
      <c r="C5" s="290">
        <v>109</v>
      </c>
      <c r="D5" s="283">
        <v>114</v>
      </c>
      <c r="F5" s="81"/>
      <c r="G5" s="37"/>
      <c r="H5" s="37"/>
      <c r="I5" s="37"/>
      <c r="J5" s="37"/>
      <c r="K5" s="37"/>
      <c r="L5" s="37"/>
      <c r="M5" s="82"/>
    </row>
    <row r="6" spans="1:14" x14ac:dyDescent="0.25">
      <c r="A6" s="277" t="s">
        <v>250</v>
      </c>
      <c r="B6" s="269">
        <v>1315</v>
      </c>
      <c r="C6" s="291">
        <v>1143</v>
      </c>
      <c r="D6" s="271">
        <v>884</v>
      </c>
      <c r="F6" s="81"/>
      <c r="G6" s="37"/>
      <c r="H6" s="37"/>
      <c r="I6" s="37"/>
      <c r="J6" s="37"/>
      <c r="K6" s="37"/>
      <c r="L6" s="37"/>
      <c r="M6" s="82"/>
    </row>
    <row r="7" spans="1:14" x14ac:dyDescent="0.25">
      <c r="A7" s="277" t="s">
        <v>251</v>
      </c>
      <c r="B7" s="269">
        <v>210</v>
      </c>
      <c r="C7" s="291">
        <v>250</v>
      </c>
      <c r="D7" s="271">
        <v>232</v>
      </c>
      <c r="F7" s="81"/>
      <c r="G7" s="37"/>
      <c r="H7" s="37"/>
      <c r="I7" s="37"/>
      <c r="J7" s="37"/>
      <c r="K7" s="37"/>
      <c r="L7" s="37"/>
      <c r="M7" s="82"/>
    </row>
    <row r="8" spans="1:14" x14ac:dyDescent="0.25">
      <c r="A8" s="277" t="s">
        <v>252</v>
      </c>
      <c r="B8" s="269">
        <v>21</v>
      </c>
      <c r="C8" s="291">
        <v>29</v>
      </c>
      <c r="D8" s="271">
        <v>15</v>
      </c>
      <c r="F8" s="81"/>
      <c r="G8" s="37"/>
      <c r="H8" s="37"/>
      <c r="I8" s="37"/>
      <c r="J8" s="37"/>
      <c r="K8" s="37"/>
      <c r="L8" s="37"/>
      <c r="M8" s="82"/>
    </row>
    <row r="9" spans="1:14" x14ac:dyDescent="0.25">
      <c r="A9" s="277" t="s">
        <v>253</v>
      </c>
      <c r="B9" s="269">
        <v>27</v>
      </c>
      <c r="C9" s="291">
        <v>34</v>
      </c>
      <c r="D9" s="271">
        <v>34</v>
      </c>
      <c r="F9" s="81"/>
      <c r="G9" s="37"/>
      <c r="H9" s="37"/>
      <c r="I9" s="37"/>
      <c r="J9" s="37"/>
      <c r="K9" s="37"/>
      <c r="L9" s="37"/>
      <c r="M9" s="82"/>
    </row>
    <row r="10" spans="1:14" ht="15.75" thickBot="1" x14ac:dyDescent="0.3">
      <c r="A10" s="278" t="s">
        <v>261</v>
      </c>
      <c r="B10" s="272">
        <v>21</v>
      </c>
      <c r="C10" s="272">
        <v>15</v>
      </c>
      <c r="D10" s="273">
        <v>20</v>
      </c>
      <c r="F10" s="81"/>
      <c r="G10" s="37"/>
      <c r="H10" s="37"/>
      <c r="I10" s="37"/>
      <c r="J10" s="37"/>
      <c r="K10" s="37"/>
      <c r="L10" s="37"/>
      <c r="M10" s="82"/>
    </row>
    <row r="11" spans="1:14" x14ac:dyDescent="0.25">
      <c r="F11" s="81"/>
      <c r="G11" s="37"/>
      <c r="H11" s="37"/>
      <c r="I11" s="37"/>
      <c r="J11" s="37"/>
      <c r="K11" s="37"/>
      <c r="L11" s="37"/>
      <c r="M11" s="82"/>
    </row>
    <row r="12" spans="1:14" ht="15.75" thickBot="1" x14ac:dyDescent="0.3">
      <c r="A12" s="268" t="s">
        <v>264</v>
      </c>
      <c r="F12" s="81"/>
      <c r="G12" s="37"/>
      <c r="H12" s="37"/>
      <c r="I12" s="37"/>
      <c r="J12" s="37"/>
      <c r="K12" s="37"/>
      <c r="L12" s="37"/>
      <c r="M12" s="82"/>
    </row>
    <row r="13" spans="1:14" ht="15.75" thickBot="1" x14ac:dyDescent="0.3">
      <c r="A13" s="284" t="s">
        <v>262</v>
      </c>
      <c r="B13" s="285">
        <v>2016</v>
      </c>
      <c r="C13" s="285">
        <v>2018</v>
      </c>
      <c r="D13" s="286">
        <v>2020</v>
      </c>
      <c r="F13" s="81"/>
      <c r="G13" s="37"/>
      <c r="H13" s="37"/>
      <c r="I13" s="37"/>
      <c r="J13" s="37"/>
      <c r="K13" s="37"/>
      <c r="L13" s="37"/>
      <c r="M13" s="82"/>
    </row>
    <row r="14" spans="1:14" x14ac:dyDescent="0.25">
      <c r="A14" s="279" t="s">
        <v>249</v>
      </c>
      <c r="B14" s="280">
        <v>7.4999999999999997E-2</v>
      </c>
      <c r="C14" s="280">
        <v>6.3E-2</v>
      </c>
      <c r="D14" s="281">
        <v>8.1000000000000003E-2</v>
      </c>
      <c r="F14" s="81"/>
      <c r="G14" s="37"/>
      <c r="H14" s="37"/>
      <c r="I14" s="37"/>
      <c r="J14" s="37"/>
      <c r="K14" s="37"/>
      <c r="L14" s="37"/>
      <c r="M14" s="82"/>
    </row>
    <row r="15" spans="1:14" x14ac:dyDescent="0.25">
      <c r="A15" s="277" t="s">
        <v>250</v>
      </c>
      <c r="B15" s="270">
        <v>0.70699999999999996</v>
      </c>
      <c r="C15" s="270">
        <v>0.66500000000000004</v>
      </c>
      <c r="D15" s="274">
        <v>0.628</v>
      </c>
      <c r="F15" s="81"/>
      <c r="G15" s="37"/>
      <c r="H15" s="37"/>
      <c r="I15" s="37"/>
      <c r="J15" s="37"/>
      <c r="K15" s="37"/>
      <c r="L15" s="37"/>
      <c r="M15" s="82"/>
    </row>
    <row r="16" spans="1:14" x14ac:dyDescent="0.25">
      <c r="A16" s="277" t="s">
        <v>251</v>
      </c>
      <c r="B16" s="270">
        <v>0.113</v>
      </c>
      <c r="C16" s="270">
        <v>0.14599999999999999</v>
      </c>
      <c r="D16" s="274">
        <v>0.16500000000000001</v>
      </c>
      <c r="F16" s="81"/>
      <c r="G16" s="37"/>
      <c r="H16" s="37"/>
      <c r="I16" s="37"/>
      <c r="J16" s="37"/>
      <c r="K16" s="37"/>
      <c r="L16" s="37"/>
      <c r="M16" s="82"/>
    </row>
    <row r="17" spans="1:13" x14ac:dyDescent="0.25">
      <c r="A17" s="277" t="s">
        <v>252</v>
      </c>
      <c r="B17" s="270">
        <v>1.0999999999999999E-2</v>
      </c>
      <c r="C17" s="270">
        <v>1.7000000000000001E-2</v>
      </c>
      <c r="D17" s="274">
        <v>1.0999999999999999E-2</v>
      </c>
      <c r="F17" s="81"/>
      <c r="G17" s="37"/>
      <c r="H17" s="37"/>
      <c r="I17" s="37"/>
      <c r="J17" s="37"/>
      <c r="K17" s="37"/>
      <c r="L17" s="37"/>
      <c r="M17" s="82"/>
    </row>
    <row r="18" spans="1:13" x14ac:dyDescent="0.25">
      <c r="A18" s="277" t="s">
        <v>253</v>
      </c>
      <c r="B18" s="270">
        <v>1.4999999999999999E-2</v>
      </c>
      <c r="C18" s="270">
        <v>0.02</v>
      </c>
      <c r="D18" s="274">
        <v>2.4E-2</v>
      </c>
      <c r="F18" s="81"/>
      <c r="G18" s="37"/>
      <c r="H18" s="37"/>
      <c r="I18" s="37"/>
      <c r="J18" s="37"/>
      <c r="K18" s="37"/>
      <c r="L18" s="37"/>
      <c r="M18" s="82"/>
    </row>
    <row r="19" spans="1:13" ht="15.75" thickBot="1" x14ac:dyDescent="0.3">
      <c r="A19" s="278" t="s">
        <v>261</v>
      </c>
      <c r="B19" s="275">
        <v>1.0999999999999999E-2</v>
      </c>
      <c r="C19" s="275">
        <v>8.9999999999999993E-3</v>
      </c>
      <c r="D19" s="276">
        <v>1.4E-2</v>
      </c>
      <c r="F19" s="81"/>
      <c r="G19" s="37"/>
      <c r="H19" s="37"/>
      <c r="I19" s="37"/>
      <c r="J19" s="37"/>
      <c r="K19" s="37"/>
      <c r="L19" s="37"/>
      <c r="M19" s="82"/>
    </row>
    <row r="20" spans="1:13" x14ac:dyDescent="0.25">
      <c r="F20" s="81"/>
      <c r="G20" s="37"/>
      <c r="H20" s="37"/>
      <c r="I20" s="37"/>
      <c r="J20" s="37"/>
      <c r="K20" s="37"/>
      <c r="L20" s="37"/>
      <c r="M20" s="82"/>
    </row>
    <row r="21" spans="1:13" x14ac:dyDescent="0.25">
      <c r="F21" s="81"/>
      <c r="G21" s="37"/>
      <c r="H21" s="37"/>
      <c r="I21" s="37"/>
      <c r="J21" s="37"/>
      <c r="K21" s="37"/>
      <c r="L21" s="37"/>
      <c r="M21" s="82"/>
    </row>
    <row r="22" spans="1:13" x14ac:dyDescent="0.25">
      <c r="F22" s="81"/>
      <c r="G22" s="37"/>
      <c r="H22" s="37"/>
      <c r="I22" s="37"/>
      <c r="J22" s="37"/>
      <c r="K22" s="37"/>
      <c r="L22" s="37"/>
      <c r="M22" s="82"/>
    </row>
    <row r="23" spans="1:13" x14ac:dyDescent="0.25">
      <c r="F23" s="81"/>
      <c r="G23" s="37"/>
      <c r="H23" s="37"/>
      <c r="I23" s="37"/>
      <c r="J23" s="37"/>
      <c r="K23" s="37"/>
      <c r="L23" s="37"/>
      <c r="M23" s="82"/>
    </row>
    <row r="24" spans="1:13" ht="15.75" thickBot="1" x14ac:dyDescent="0.3">
      <c r="F24" s="83"/>
      <c r="G24" s="84"/>
      <c r="H24" s="84"/>
      <c r="I24" s="84"/>
      <c r="J24" s="84"/>
      <c r="K24" s="84"/>
      <c r="L24" s="84"/>
      <c r="M24" s="85"/>
    </row>
    <row r="26" spans="1:13" ht="15.75" thickBot="1" x14ac:dyDescent="0.3">
      <c r="A26" s="21" t="s">
        <v>265</v>
      </c>
      <c r="B26" s="17"/>
      <c r="C26" s="17"/>
      <c r="D26" s="17"/>
      <c r="E26" s="17"/>
      <c r="F26" s="17"/>
      <c r="G26" s="17"/>
      <c r="H26" s="17"/>
      <c r="I26" s="17"/>
      <c r="J26" s="17"/>
      <c r="K26" s="17"/>
      <c r="L26" s="17"/>
      <c r="M26" s="17"/>
    </row>
    <row r="27" spans="1:13" ht="15.75" thickBot="1" x14ac:dyDescent="0.3">
      <c r="A27" s="268" t="s">
        <v>263</v>
      </c>
      <c r="F27" s="262" t="s">
        <v>266</v>
      </c>
      <c r="G27" s="376" t="s">
        <v>7</v>
      </c>
      <c r="H27" s="377"/>
      <c r="I27" s="377"/>
      <c r="J27" s="265" t="s">
        <v>24</v>
      </c>
      <c r="K27" s="147"/>
      <c r="L27" s="147"/>
      <c r="M27" s="263"/>
    </row>
    <row r="28" spans="1:13" ht="15.75" thickBot="1" x14ac:dyDescent="0.3">
      <c r="A28" s="284" t="s">
        <v>265</v>
      </c>
      <c r="B28" s="285">
        <v>2016</v>
      </c>
      <c r="C28" s="285">
        <v>2018</v>
      </c>
      <c r="D28" s="286">
        <v>2020</v>
      </c>
      <c r="F28" s="81"/>
      <c r="G28" s="37"/>
      <c r="H28" s="37"/>
      <c r="I28" s="37"/>
      <c r="J28" s="37"/>
      <c r="K28" s="37"/>
      <c r="L28" s="37"/>
      <c r="M28" s="82"/>
    </row>
    <row r="29" spans="1:13" x14ac:dyDescent="0.25">
      <c r="A29" s="279" t="s">
        <v>254</v>
      </c>
      <c r="B29" s="282">
        <v>951</v>
      </c>
      <c r="C29" s="282">
        <v>883</v>
      </c>
      <c r="D29" s="283">
        <v>712</v>
      </c>
      <c r="F29" s="81"/>
      <c r="G29" s="37"/>
      <c r="H29" s="37"/>
      <c r="I29" s="37"/>
      <c r="J29" s="37"/>
      <c r="K29" s="37"/>
      <c r="L29" s="37"/>
      <c r="M29" s="82"/>
    </row>
    <row r="30" spans="1:13" ht="15.75" thickBot="1" x14ac:dyDescent="0.3">
      <c r="A30" s="278" t="s">
        <v>255</v>
      </c>
      <c r="B30" s="272">
        <v>900</v>
      </c>
      <c r="C30" s="272">
        <v>828</v>
      </c>
      <c r="D30" s="273">
        <v>688</v>
      </c>
      <c r="F30" s="81"/>
      <c r="G30" s="37"/>
      <c r="H30" s="37"/>
      <c r="I30" s="37"/>
      <c r="J30" s="37"/>
      <c r="K30" s="37"/>
      <c r="L30" s="37"/>
      <c r="M30" s="82"/>
    </row>
    <row r="31" spans="1:13" x14ac:dyDescent="0.25">
      <c r="A31" s="76"/>
      <c r="B31" s="37"/>
      <c r="C31" s="37"/>
      <c r="D31" s="37"/>
      <c r="F31" s="81"/>
      <c r="G31" s="37"/>
      <c r="H31" s="37"/>
      <c r="I31" s="37"/>
      <c r="J31" s="37"/>
      <c r="K31" s="37"/>
      <c r="L31" s="37"/>
      <c r="M31" s="82"/>
    </row>
    <row r="32" spans="1:13" ht="15.75" thickBot="1" x14ac:dyDescent="0.3">
      <c r="A32" s="268" t="s">
        <v>264</v>
      </c>
      <c r="F32" s="81"/>
      <c r="G32" s="37"/>
      <c r="H32" s="37"/>
      <c r="I32" s="37"/>
      <c r="J32" s="37"/>
      <c r="K32" s="37"/>
      <c r="L32" s="37"/>
      <c r="M32" s="82"/>
    </row>
    <row r="33" spans="1:13" ht="15.75" thickBot="1" x14ac:dyDescent="0.3">
      <c r="A33" s="284" t="s">
        <v>262</v>
      </c>
      <c r="B33" s="285">
        <v>2016</v>
      </c>
      <c r="C33" s="285">
        <v>2018</v>
      </c>
      <c r="D33" s="286">
        <v>2020</v>
      </c>
      <c r="F33" s="81"/>
      <c r="G33" s="37"/>
      <c r="H33" s="37"/>
      <c r="I33" s="37"/>
      <c r="J33" s="37"/>
      <c r="K33" s="37"/>
      <c r="L33" s="37"/>
      <c r="M33" s="82"/>
    </row>
    <row r="34" spans="1:13" x14ac:dyDescent="0.25">
      <c r="A34" s="279" t="s">
        <v>254</v>
      </c>
      <c r="B34" s="280">
        <v>0.51100000000000001</v>
      </c>
      <c r="C34" s="280">
        <v>0.51400000000000001</v>
      </c>
      <c r="D34" s="281">
        <v>0.50600000000000001</v>
      </c>
      <c r="F34" s="81"/>
      <c r="G34" s="37"/>
      <c r="H34" s="37"/>
      <c r="I34" s="37"/>
      <c r="J34" s="37"/>
      <c r="K34" s="37"/>
      <c r="L34" s="37"/>
      <c r="M34" s="82"/>
    </row>
    <row r="35" spans="1:13" ht="15.75" thickBot="1" x14ac:dyDescent="0.3">
      <c r="A35" s="278" t="s">
        <v>255</v>
      </c>
      <c r="B35" s="275">
        <v>0.48399999999999999</v>
      </c>
      <c r="C35" s="275">
        <v>0.48199999999999998</v>
      </c>
      <c r="D35" s="276">
        <v>0.48899999999999999</v>
      </c>
      <c r="F35" s="81"/>
      <c r="G35" s="37"/>
      <c r="H35" s="37"/>
      <c r="I35" s="37"/>
      <c r="J35" s="37"/>
      <c r="K35" s="37"/>
      <c r="L35" s="37"/>
      <c r="M35" s="82"/>
    </row>
    <row r="36" spans="1:13" x14ac:dyDescent="0.25">
      <c r="A36" s="287"/>
      <c r="B36" s="288"/>
      <c r="C36" s="288"/>
      <c r="D36" s="288"/>
      <c r="F36" s="81"/>
      <c r="G36" s="37"/>
      <c r="H36" s="37"/>
      <c r="I36" s="37"/>
      <c r="J36" s="37"/>
      <c r="K36" s="37"/>
      <c r="L36" s="37"/>
      <c r="M36" s="82"/>
    </row>
    <row r="37" spans="1:13" x14ac:dyDescent="0.25">
      <c r="A37" s="289"/>
      <c r="B37" s="289"/>
      <c r="C37" s="289"/>
      <c r="D37" s="289"/>
      <c r="F37" s="81"/>
      <c r="G37" s="37"/>
      <c r="H37" s="37"/>
      <c r="I37" s="37"/>
      <c r="J37" s="37"/>
      <c r="K37" s="37"/>
      <c r="L37" s="37"/>
      <c r="M37" s="82"/>
    </row>
    <row r="38" spans="1:13" x14ac:dyDescent="0.25">
      <c r="A38" s="287"/>
      <c r="B38" s="116"/>
      <c r="C38" s="116"/>
      <c r="D38" s="116"/>
      <c r="F38" s="81"/>
      <c r="G38" s="37"/>
      <c r="H38" s="37"/>
      <c r="I38" s="37"/>
      <c r="J38" s="37"/>
      <c r="K38" s="37"/>
      <c r="L38" s="37"/>
      <c r="M38" s="82"/>
    </row>
    <row r="39" spans="1:13" x14ac:dyDescent="0.25">
      <c r="A39" s="287"/>
      <c r="B39" s="116"/>
      <c r="C39" s="116"/>
      <c r="D39" s="116"/>
      <c r="F39" s="81"/>
      <c r="G39" s="37"/>
      <c r="H39" s="37"/>
      <c r="I39" s="37"/>
      <c r="J39" s="37"/>
      <c r="K39" s="37"/>
      <c r="L39" s="37"/>
      <c r="M39" s="82"/>
    </row>
    <row r="40" spans="1:13" x14ac:dyDescent="0.25">
      <c r="A40" s="287"/>
      <c r="B40" s="116"/>
      <c r="C40" s="116"/>
      <c r="D40" s="116"/>
      <c r="F40" s="81"/>
      <c r="G40" s="37"/>
      <c r="H40" s="37"/>
      <c r="I40" s="37"/>
      <c r="J40" s="37"/>
      <c r="K40" s="37"/>
      <c r="L40" s="37"/>
      <c r="M40" s="82"/>
    </row>
    <row r="41" spans="1:13" x14ac:dyDescent="0.25">
      <c r="A41" s="287"/>
      <c r="B41" s="116"/>
      <c r="C41" s="116"/>
      <c r="D41" s="116"/>
      <c r="F41" s="81"/>
      <c r="G41" s="37"/>
      <c r="H41" s="37"/>
      <c r="I41" s="37"/>
      <c r="J41" s="37"/>
      <c r="K41" s="37"/>
      <c r="L41" s="37"/>
      <c r="M41" s="82"/>
    </row>
    <row r="42" spans="1:13" x14ac:dyDescent="0.25">
      <c r="A42" s="287"/>
      <c r="B42" s="116"/>
      <c r="C42" s="116"/>
      <c r="D42" s="116"/>
      <c r="F42" s="81"/>
      <c r="G42" s="37"/>
      <c r="H42" s="37"/>
      <c r="I42" s="37"/>
      <c r="J42" s="37"/>
      <c r="K42" s="37"/>
      <c r="L42" s="37"/>
      <c r="M42" s="82"/>
    </row>
    <row r="43" spans="1:13" x14ac:dyDescent="0.25">
      <c r="A43" s="287"/>
      <c r="B43" s="116"/>
      <c r="C43" s="116"/>
      <c r="D43" s="116"/>
      <c r="F43" s="81"/>
      <c r="G43" s="37"/>
      <c r="H43" s="37"/>
      <c r="I43" s="37"/>
      <c r="J43" s="37"/>
      <c r="K43" s="37"/>
      <c r="L43" s="37"/>
      <c r="M43" s="82"/>
    </row>
    <row r="44" spans="1:13" x14ac:dyDescent="0.25">
      <c r="F44" s="81"/>
      <c r="G44" s="37"/>
      <c r="H44" s="37"/>
      <c r="I44" s="37"/>
      <c r="J44" s="37"/>
      <c r="K44" s="37"/>
      <c r="L44" s="37"/>
      <c r="M44" s="82"/>
    </row>
    <row r="45" spans="1:13" x14ac:dyDescent="0.25">
      <c r="F45" s="81"/>
      <c r="G45" s="37"/>
      <c r="H45" s="37"/>
      <c r="I45" s="37"/>
      <c r="J45" s="37"/>
      <c r="K45" s="37"/>
      <c r="L45" s="37"/>
      <c r="M45" s="82"/>
    </row>
    <row r="46" spans="1:13" x14ac:dyDescent="0.25">
      <c r="F46" s="81"/>
      <c r="G46" s="37"/>
      <c r="H46" s="37"/>
      <c r="I46" s="37"/>
      <c r="J46" s="37"/>
      <c r="K46" s="37"/>
      <c r="L46" s="37"/>
      <c r="M46" s="82"/>
    </row>
    <row r="47" spans="1:13" x14ac:dyDescent="0.25">
      <c r="F47" s="81"/>
      <c r="G47" s="37"/>
      <c r="H47" s="37"/>
      <c r="I47" s="37"/>
      <c r="J47" s="37"/>
      <c r="K47" s="37"/>
      <c r="L47" s="37"/>
      <c r="M47" s="82"/>
    </row>
    <row r="48" spans="1:13" ht="15.75" thickBot="1" x14ac:dyDescent="0.3">
      <c r="F48" s="83"/>
      <c r="G48" s="84"/>
      <c r="H48" s="84"/>
      <c r="I48" s="84"/>
      <c r="J48" s="84"/>
      <c r="K48" s="84"/>
      <c r="L48" s="84"/>
      <c r="M48" s="85"/>
    </row>
  </sheetData>
  <mergeCells count="2">
    <mergeCell ref="G3:I3"/>
    <mergeCell ref="G27:I27"/>
  </mergeCells>
  <dataValidations count="2">
    <dataValidation allowBlank="1" showInputMessage="1" showErrorMessage="1" prompt="Select the cell to the left to activate the drop-down menu." sqref="J3 J27" xr:uid="{4B181385-B2CA-471D-A61C-F586B6313D4B}"/>
    <dataValidation type="list" allowBlank="1" showInputMessage="1" showErrorMessage="1" sqref="G3:I3 G27:I27" xr:uid="{4C4F40B7-2B6E-4B2E-A904-222CFF0BCC0F}">
      <formula1>OutcomesHS</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597-29B3-44C5-AFAD-7145F0268A31}">
  <sheetPr>
    <tabColor theme="1" tint="4.9989318521683403E-2"/>
  </sheetPr>
  <dimension ref="A1:W334"/>
  <sheetViews>
    <sheetView topLeftCell="A174" workbookViewId="0">
      <selection activeCell="A188" sqref="A188"/>
    </sheetView>
  </sheetViews>
  <sheetFormatPr defaultRowHeight="15" x14ac:dyDescent="0.25"/>
  <cols>
    <col min="1" max="1" width="25.85546875" bestFit="1" customWidth="1"/>
    <col min="2" max="2" width="22.85546875" bestFit="1" customWidth="1"/>
    <col min="3" max="3" width="41.42578125" bestFit="1" customWidth="1"/>
    <col min="4" max="6" width="10.140625" style="264" bestFit="1" customWidth="1"/>
    <col min="7" max="7" width="17.140625" customWidth="1"/>
    <col min="8" max="8" width="12" customWidth="1"/>
    <col min="9" max="9" width="9.140625" bestFit="1" customWidth="1"/>
    <col min="10" max="10" width="8" bestFit="1" customWidth="1"/>
    <col min="11" max="11" width="11.140625" bestFit="1" customWidth="1"/>
  </cols>
  <sheetData>
    <row r="1" spans="1:23" x14ac:dyDescent="0.25">
      <c r="A1" s="1" t="s">
        <v>0</v>
      </c>
      <c r="B1" s="19">
        <v>2010</v>
      </c>
      <c r="C1" s="19">
        <v>2012</v>
      </c>
      <c r="D1" s="378">
        <v>2014</v>
      </c>
      <c r="E1" s="378">
        <v>2016</v>
      </c>
      <c r="F1" s="378">
        <v>2018</v>
      </c>
      <c r="G1" s="19">
        <v>2020</v>
      </c>
      <c r="H1" s="19"/>
      <c r="I1" t="s">
        <v>75</v>
      </c>
      <c r="J1" t="s">
        <v>76</v>
      </c>
      <c r="K1" t="s">
        <v>77</v>
      </c>
      <c r="L1" s="19"/>
      <c r="M1" s="19"/>
      <c r="N1" s="19"/>
      <c r="O1" s="19"/>
      <c r="P1" s="19"/>
      <c r="Q1" s="19"/>
      <c r="R1" s="19"/>
      <c r="S1" s="19"/>
      <c r="T1" s="19"/>
      <c r="U1" s="19"/>
      <c r="V1" s="19"/>
      <c r="W1" s="19"/>
    </row>
    <row r="2" spans="1:23" x14ac:dyDescent="0.25">
      <c r="A2" s="1" t="s">
        <v>1</v>
      </c>
      <c r="B2" s="19" t="s">
        <v>2</v>
      </c>
      <c r="C2" s="19" t="s">
        <v>3</v>
      </c>
      <c r="D2" s="299" t="s">
        <v>4</v>
      </c>
      <c r="E2" s="299"/>
      <c r="F2" s="299"/>
      <c r="G2" s="19"/>
      <c r="H2" s="19"/>
      <c r="I2" s="19"/>
      <c r="J2" s="19"/>
      <c r="K2" s="19"/>
      <c r="L2" s="19"/>
      <c r="M2" s="19"/>
      <c r="N2" s="19"/>
      <c r="O2" s="19"/>
      <c r="P2" s="19"/>
      <c r="Q2" s="19"/>
      <c r="R2" s="19"/>
      <c r="S2" s="19"/>
      <c r="T2" s="19"/>
      <c r="U2" s="19"/>
      <c r="V2" s="19"/>
      <c r="W2" s="19"/>
    </row>
    <row r="3" spans="1:23" x14ac:dyDescent="0.25">
      <c r="A3" s="1" t="s">
        <v>23</v>
      </c>
      <c r="B3" s="19" t="s">
        <v>7</v>
      </c>
      <c r="C3" s="19" t="s">
        <v>8</v>
      </c>
      <c r="D3" s="299" t="s">
        <v>9</v>
      </c>
      <c r="E3" s="299" t="s">
        <v>10</v>
      </c>
      <c r="F3" s="299" t="s">
        <v>11</v>
      </c>
      <c r="G3" s="19" t="s">
        <v>12</v>
      </c>
      <c r="H3" s="19" t="s">
        <v>13</v>
      </c>
      <c r="I3" s="19" t="s">
        <v>14</v>
      </c>
      <c r="J3" s="19" t="s">
        <v>15</v>
      </c>
      <c r="K3" s="19" t="s">
        <v>16</v>
      </c>
      <c r="L3" s="19" t="s">
        <v>17</v>
      </c>
      <c r="M3" s="19" t="s">
        <v>18</v>
      </c>
      <c r="N3" s="19" t="s">
        <v>19</v>
      </c>
      <c r="O3" s="19" t="s">
        <v>20</v>
      </c>
      <c r="P3" s="19"/>
      <c r="Q3" s="19"/>
      <c r="R3" s="19"/>
      <c r="S3" s="19"/>
      <c r="T3" s="19"/>
      <c r="U3" s="19"/>
      <c r="V3" s="19"/>
      <c r="W3" s="19"/>
    </row>
    <row r="4" spans="1:23" x14ac:dyDescent="0.25">
      <c r="A4" s="22"/>
      <c r="B4" s="19"/>
      <c r="C4" s="19"/>
      <c r="D4" s="300" t="s">
        <v>2</v>
      </c>
      <c r="E4" s="300" t="s">
        <v>3</v>
      </c>
      <c r="F4" s="300" t="s">
        <v>4</v>
      </c>
      <c r="G4" s="19"/>
      <c r="I4" s="25" t="s">
        <v>2</v>
      </c>
      <c r="J4" s="25" t="s">
        <v>3</v>
      </c>
      <c r="K4" s="25" t="s">
        <v>4</v>
      </c>
      <c r="L4" s="19"/>
      <c r="M4" s="19"/>
      <c r="N4" s="19"/>
      <c r="O4" s="19"/>
      <c r="P4" s="19"/>
      <c r="Q4" s="19"/>
      <c r="R4" s="19"/>
      <c r="S4" s="19"/>
      <c r="T4" s="19"/>
      <c r="U4" s="19"/>
      <c r="V4" s="19"/>
      <c r="W4" s="19"/>
    </row>
    <row r="5" spans="1:23" x14ac:dyDescent="0.25">
      <c r="A5" s="1" t="s">
        <v>48</v>
      </c>
      <c r="B5" s="19">
        <f>'Use Graphs'!B3</f>
        <v>2016</v>
      </c>
      <c r="C5" s="16" t="s">
        <v>7</v>
      </c>
      <c r="D5" s="24">
        <f>INDEX('Use Data'!$B$4:$G$17,MATCH('Behind the Scenes'!$C$5,'Use Data'!$A$4:$A$17,0),MATCH('Behind the Scenes'!$B$5,'Use Data'!$B$3:$G$3,0))</f>
        <v>3.7999999999999999E-2</v>
      </c>
      <c r="E5" s="24">
        <f>INDEX('Use Data'!$H$4:$M$17,MATCH('Behind the Scenes'!$C$5,'Use Data'!$A$4:$A$17,0),MATCH('Behind the Scenes'!$B$5,'Use Data'!$B$3:$G$3,0))</f>
        <v>0.114</v>
      </c>
      <c r="F5" s="24">
        <f>INDEX('Use Data'!N4:S17,MATCH('Behind the Scenes'!$C$5,'Use Data'!$A$4:$A$17,0),MATCH('Behind the Scenes'!$B$5,'Use Data'!$B$3:$G$3,0))</f>
        <v>0.19600000000000001</v>
      </c>
      <c r="G5" s="19" t="str">
        <f>'Use Graphs'!N26</f>
        <v>First alcohol use</v>
      </c>
      <c r="H5" s="16">
        <v>2016</v>
      </c>
      <c r="I5" s="106">
        <f>INDEX('Use Data'!$B$21:$G$23,MATCH('Behind the Scenes'!$G$5,'Use Data'!$A$21:$A$23,0),MATCH('Behind the Scenes'!H5,'Use Data'!$B$20:$G$20,0))</f>
        <v>10.3</v>
      </c>
      <c r="J5" s="106">
        <f>INDEX('Use Data'!$H$21:$M$23,MATCH('Behind the Scenes'!$G$5,'Use Data'!$A$21:$A$23,0),MATCH('Behind the Scenes'!H5,'Use Data'!$H$20:$M$20,0))</f>
        <v>12.2</v>
      </c>
      <c r="K5" s="106">
        <f>INDEX('Use Data'!$N$21:$S$23,MATCH('Behind the Scenes'!$G$5,'Use Data'!$A$21:$A$23,0),MATCH('Behind the Scenes'!H5,'Use Data'!$N$20:$S$20,0))</f>
        <v>14.2</v>
      </c>
      <c r="L5" s="19"/>
      <c r="M5" s="19"/>
      <c r="N5" s="19"/>
      <c r="O5" s="19"/>
      <c r="P5" s="19"/>
      <c r="Q5" s="19"/>
      <c r="R5" s="19"/>
      <c r="S5" s="19"/>
      <c r="T5" s="19"/>
      <c r="U5" s="19"/>
      <c r="V5" s="19"/>
      <c r="W5" s="19"/>
    </row>
    <row r="6" spans="1:23" ht="15.75" thickBot="1" x14ac:dyDescent="0.3">
      <c r="A6" s="22"/>
      <c r="B6" s="19"/>
      <c r="C6" s="16" t="s">
        <v>8</v>
      </c>
      <c r="D6" s="24">
        <f>INDEX('Use Data'!$B$4:$G$17,MATCH('Behind the Scenes'!$C$6,'Use Data'!$A$4:$A$17,0),MATCH('Behind the Scenes'!$B$5,'Use Data'!$B$3:$G$3,0))</f>
        <v>5.2999999999999999E-2</v>
      </c>
      <c r="E6" s="24">
        <f>INDEX('Use Data'!$H$4:$M$17,MATCH('Behind the Scenes'!$C$6,'Use Data'!$A$4:$A$17,0),MATCH('Behind the Scenes'!$B$5,'Use Data'!$B$3:$G$3,0))</f>
        <v>0.11600000000000001</v>
      </c>
      <c r="F6" s="24">
        <f>INDEX('Use Data'!N4:S17,MATCH('Behind the Scenes'!$C$6,'Use Data'!$A$4:$A$17,0),MATCH('Behind the Scenes'!$B$5,'Use Data'!$B$3:$G$3,0))</f>
        <v>0.24099999999999999</v>
      </c>
      <c r="G6" s="19"/>
      <c r="H6" s="16">
        <v>2018</v>
      </c>
      <c r="I6" s="106">
        <f>INDEX('Use Data'!$B$21:$G$23,MATCH('Behind the Scenes'!$G$5,'Use Data'!$A$21:$A$23,0),MATCH('Behind the Scenes'!H6,'Use Data'!$B$20:$G$20,0))</f>
        <v>9.5</v>
      </c>
      <c r="J6" s="106">
        <f>INDEX('Use Data'!$H$21:$M$23,MATCH('Behind the Scenes'!$G$5,'Use Data'!$A$21:$A$23,0),MATCH('Behind the Scenes'!H6,'Use Data'!$H$20:$M$20,0))</f>
        <v>12.3</v>
      </c>
      <c r="K6" s="106">
        <f>INDEX('Use Data'!$N$21:$S$23,MATCH('Behind the Scenes'!$G$5,'Use Data'!$A$21:$A$23,0),MATCH('Behind the Scenes'!H6,'Use Data'!$N$20:$S$20,0))</f>
        <v>14</v>
      </c>
      <c r="L6" s="19"/>
      <c r="M6" s="19"/>
      <c r="N6" s="19"/>
      <c r="O6" s="19"/>
      <c r="P6" s="19"/>
      <c r="Q6" s="19"/>
      <c r="R6" s="19"/>
      <c r="S6" s="19"/>
      <c r="T6" s="19"/>
      <c r="U6" s="19"/>
      <c r="V6" s="19"/>
      <c r="W6" s="19"/>
    </row>
    <row r="7" spans="1:23" x14ac:dyDescent="0.25">
      <c r="A7" s="379" t="s">
        <v>364</v>
      </c>
      <c r="C7" s="16" t="s">
        <v>9</v>
      </c>
      <c r="D7" s="24">
        <f>INDEX('Use Data'!$B$4:$G$17,MATCH('Behind the Scenes'!$C$7,'Use Data'!$A$4:$A$17,0),MATCH('Behind the Scenes'!$B$5,'Use Data'!$B$3:$G$3,0))</f>
        <v>0.03</v>
      </c>
      <c r="E7" s="24">
        <f>INDEX('Use Data'!$H$4:$M$17,MATCH('Behind the Scenes'!$C$7,'Use Data'!$A$4:$A$17,0),MATCH('Behind the Scenes'!$B$5,'Use Data'!$B$3:$G$3,0))</f>
        <v>9.1999999999999998E-2</v>
      </c>
      <c r="F7" s="24">
        <f>INDEX('Use Data'!N4:S17,MATCH('Behind the Scenes'!$C$7,'Use Data'!$A$4:$A$17,0),MATCH('Behind the Scenes'!$B$5,'Use Data'!$B$3:$G$3,0))</f>
        <v>0.20799999999999999</v>
      </c>
      <c r="G7" s="19"/>
      <c r="H7" s="16">
        <v>2020</v>
      </c>
      <c r="I7" s="106">
        <f>INDEX('Use Data'!$B$21:$G$23,MATCH('Behind the Scenes'!$G$5,'Use Data'!$A$21:$A$23,0),MATCH('Behind the Scenes'!H7,'Use Data'!$B$20:$G$20,0))</f>
        <v>9.3000000000000007</v>
      </c>
      <c r="J7" s="106">
        <f>INDEX('Use Data'!$H$21:$M$23,MATCH('Behind the Scenes'!$G$5,'Use Data'!$A$21:$A$23,0),MATCH('Behind the Scenes'!H7,'Use Data'!$H$20:$M$20,0))</f>
        <v>12</v>
      </c>
      <c r="K7" s="106">
        <f>INDEX('Use Data'!$N$21:$S$23,MATCH('Behind the Scenes'!$G$5,'Use Data'!$A$21:$A$23,0),MATCH('Behind the Scenes'!H7,'Use Data'!$N$20:$S$20,0))</f>
        <v>13.6</v>
      </c>
      <c r="L7" s="19"/>
      <c r="M7" s="19"/>
      <c r="N7" s="19"/>
      <c r="O7" s="19"/>
      <c r="P7" s="19"/>
      <c r="Q7" s="19"/>
      <c r="R7" s="19"/>
      <c r="S7" s="19"/>
      <c r="T7" s="19"/>
      <c r="U7" s="19"/>
      <c r="V7" s="19"/>
      <c r="W7" s="19"/>
    </row>
    <row r="8" spans="1:23" x14ac:dyDescent="0.25">
      <c r="A8" s="380" t="s">
        <v>159</v>
      </c>
      <c r="B8" s="19"/>
      <c r="C8" s="16" t="s">
        <v>10</v>
      </c>
      <c r="D8" s="24">
        <f>INDEX('Use Data'!$B$4:$G$17,MATCH('Behind the Scenes'!$C$8,'Use Data'!$A$4:$A$17,0),MATCH('Behind the Scenes'!$B$5,'Use Data'!$B$3:$G$3,0))</f>
        <v>1.6E-2</v>
      </c>
      <c r="E8" s="24">
        <f>INDEX('Use Data'!$H$4:$M$17,MATCH('Behind the Scenes'!$C$8,'Use Data'!$A$4:$A$17,0),MATCH('Behind the Scenes'!$B$5,'Use Data'!$B$3:$G$3,0))</f>
        <v>5.8999999999999997E-2</v>
      </c>
      <c r="F8" s="24">
        <f>INDEX('Use Data'!N4:S17,MATCH('Behind the Scenes'!$C$8,'Use Data'!$A$4:$A$17,0),MATCH('Behind the Scenes'!$B$5,'Use Data'!$B$3:$G$3,0))</f>
        <v>7.8E-2</v>
      </c>
      <c r="G8" s="19"/>
      <c r="L8" s="19"/>
      <c r="M8" s="19"/>
      <c r="N8" s="19"/>
      <c r="O8" s="19"/>
      <c r="P8" s="19"/>
      <c r="Q8" s="19"/>
      <c r="R8" s="19"/>
      <c r="S8" s="19"/>
      <c r="T8" s="19"/>
      <c r="U8" s="19"/>
      <c r="V8" s="19"/>
      <c r="W8" s="19"/>
    </row>
    <row r="9" spans="1:23" x14ac:dyDescent="0.25">
      <c r="A9" s="380" t="s">
        <v>181</v>
      </c>
      <c r="B9" s="19"/>
      <c r="C9" s="16" t="s">
        <v>11</v>
      </c>
      <c r="D9" s="24">
        <f>INDEX('Use Data'!$B$4:$G$17,MATCH('Behind the Scenes'!$C$9,'Use Data'!$A$4:$A$17,0),MATCH('Behind the Scenes'!$B$5,'Use Data'!$B$3:$G$3,0))</f>
        <v>4.9000000000000002E-2</v>
      </c>
      <c r="E9" s="24">
        <f>INDEX('Use Data'!$H$4:$M$17,MATCH('Behind the Scenes'!$C$9,'Use Data'!$A$4:$A$17,0),MATCH('Behind the Scenes'!$B$5,'Use Data'!$B$3:$G$3,0))</f>
        <v>0.06</v>
      </c>
      <c r="F9" s="24">
        <f>INDEX('Use Data'!N4:S17,MATCH('Behind the Scenes'!$C$9,'Use Data'!$A$4:$A$17,0),MATCH('Behind the Scenes'!$B$5,'Use Data'!$B$3:$G$3,0))</f>
        <v>0.10299999999999999</v>
      </c>
      <c r="G9" s="19"/>
      <c r="L9" s="19"/>
      <c r="M9" s="19"/>
      <c r="N9" s="19"/>
      <c r="O9" s="19"/>
      <c r="P9" s="19"/>
      <c r="Q9" s="19"/>
      <c r="R9" s="19"/>
      <c r="S9" s="19"/>
      <c r="T9" s="19"/>
      <c r="U9" s="19"/>
      <c r="V9" s="19"/>
      <c r="W9" s="19"/>
    </row>
    <row r="10" spans="1:23" x14ac:dyDescent="0.25">
      <c r="A10" s="380" t="s">
        <v>200</v>
      </c>
      <c r="B10" s="19"/>
      <c r="C10" s="16" t="s">
        <v>12</v>
      </c>
      <c r="D10" s="24">
        <f>INDEX('Use Data'!$B$4:$G$17,MATCH('Behind the Scenes'!$C$10,'Use Data'!$A$4:$A$17,0),MATCH('Behind the Scenes'!$B$5,'Use Data'!$B$3:$G$3,0))</f>
        <v>2.5000000000000001E-2</v>
      </c>
      <c r="E10" s="24">
        <f>INDEX('Use Data'!$H$4:$M$17,MATCH('Behind the Scenes'!$C$10,'Use Data'!$A$4:$A$17,0),MATCH('Behind the Scenes'!$B$5,'Use Data'!$B$3:$G$3,0))</f>
        <v>3.7999999999999999E-2</v>
      </c>
      <c r="F10" s="24">
        <f>INDEX('Use Data'!N4:S17,MATCH('Behind the Scenes'!$C$10,'Use Data'!$A$4:$A$17,0),MATCH('Behind the Scenes'!$B$5,'Use Data'!$B$3:$G$3,0))</f>
        <v>8.1000000000000003E-2</v>
      </c>
      <c r="G10" s="19"/>
      <c r="L10" s="19"/>
      <c r="M10" s="19"/>
      <c r="N10" s="19"/>
      <c r="O10" s="19"/>
      <c r="P10" s="19"/>
      <c r="Q10" s="19"/>
      <c r="R10" s="19"/>
      <c r="S10" s="19"/>
      <c r="T10" s="19"/>
      <c r="U10" s="19"/>
      <c r="V10" s="19"/>
      <c r="W10" s="19"/>
    </row>
    <row r="11" spans="1:23" x14ac:dyDescent="0.25">
      <c r="A11" s="380" t="s">
        <v>211</v>
      </c>
      <c r="B11" s="19"/>
      <c r="C11" s="16" t="s">
        <v>13</v>
      </c>
      <c r="D11" s="24">
        <f>INDEX('Use Data'!$B$4:$G$17,MATCH('Behind the Scenes'!$C$11,'Use Data'!$A$4:$A$17,0),MATCH('Behind the Scenes'!$B$5,'Use Data'!$B$3:$G$3,0))</f>
        <v>4.1000000000000002E-2</v>
      </c>
      <c r="E11" s="24">
        <f>INDEX('Use Data'!$H$4:$M$17,MATCH('Behind the Scenes'!$C$11,'Use Data'!$A$4:$A$17,0),MATCH('Behind the Scenes'!$B$5,'Use Data'!$B$3:$G$3,0))</f>
        <v>4.9000000000000002E-2</v>
      </c>
      <c r="F11" s="24">
        <f>INDEX('Use Data'!N4:S17,MATCH('Behind the Scenes'!$C$11,'Use Data'!$A$4:$A$17,0),MATCH('Behind the Scenes'!$B$5,'Use Data'!$B$3:$G$3,0))</f>
        <v>6.8000000000000005E-2</v>
      </c>
      <c r="G11" s="19"/>
      <c r="L11" s="19"/>
      <c r="M11" s="19"/>
      <c r="N11" s="19"/>
      <c r="O11" s="19"/>
      <c r="P11" s="19"/>
      <c r="Q11" s="19"/>
      <c r="R11" s="19"/>
      <c r="S11" s="19"/>
      <c r="T11" s="19"/>
      <c r="U11" s="19"/>
      <c r="V11" s="19"/>
      <c r="W11" s="19"/>
    </row>
    <row r="12" spans="1:23" x14ac:dyDescent="0.25">
      <c r="A12" s="380" t="s">
        <v>150</v>
      </c>
      <c r="B12" s="19"/>
      <c r="C12" s="16" t="s">
        <v>14</v>
      </c>
      <c r="D12" s="24">
        <f>INDEX('Use Data'!$B$4:$G$17,MATCH('Behind the Scenes'!$C$12,'Use Data'!$A$4:$A$17,0),MATCH('Behind the Scenes'!$B$5,'Use Data'!$B$3:$G$3,0))</f>
        <v>2.5999999999999999E-2</v>
      </c>
      <c r="E12" s="24">
        <f>INDEX('Use Data'!$H$4:$M$17,MATCH('Behind the Scenes'!$C$12,'Use Data'!$A$4:$A$17,0),MATCH('Behind the Scenes'!$B$5,'Use Data'!$B$3:$G$3,0))</f>
        <v>2.3E-2</v>
      </c>
      <c r="F12" s="24">
        <f>INDEX('Use Data'!N4:S17,MATCH('Behind the Scenes'!$C$12,'Use Data'!$A$4:$A$17,0),MATCH('Behind the Scenes'!$B$5,'Use Data'!$B$3:$G$3,0))</f>
        <v>1.4999999999999999E-2</v>
      </c>
      <c r="G12" s="19"/>
      <c r="L12" s="19"/>
      <c r="M12" s="19"/>
      <c r="N12" s="19"/>
      <c r="O12" s="19"/>
      <c r="P12" s="19"/>
      <c r="Q12" s="19"/>
      <c r="R12" s="19"/>
      <c r="S12" s="19"/>
      <c r="T12" s="19"/>
      <c r="U12" s="19"/>
      <c r="V12" s="19"/>
      <c r="W12" s="19"/>
    </row>
    <row r="13" spans="1:23" x14ac:dyDescent="0.25">
      <c r="A13" s="380" t="s">
        <v>271</v>
      </c>
      <c r="B13" s="19"/>
      <c r="C13" s="16" t="s">
        <v>15</v>
      </c>
      <c r="D13" s="24">
        <f>INDEX('Use Data'!$B$4:$G$17,MATCH('Behind the Scenes'!$C$13,'Use Data'!$A$4:$A$17,0),MATCH('Behind the Scenes'!$B$5,'Use Data'!$B$3:$G$3,0))</f>
        <v>7.6999999999999999E-2</v>
      </c>
      <c r="E13" s="24">
        <f>INDEX('Use Data'!$H$4:$M$17,MATCH('Behind the Scenes'!$C$13,'Use Data'!$A$4:$A$17,0),MATCH('Behind the Scenes'!$B$5,'Use Data'!$B$3:$G$3,0))</f>
        <v>1.4E-2</v>
      </c>
      <c r="F13" s="24">
        <f>INDEX('Use Data'!N4:S17,MATCH('Behind the Scenes'!$C$13,'Use Data'!$A$4:$A$17,0),MATCH('Behind the Scenes'!$B$5,'Use Data'!$B$3:$G$3,0))</f>
        <v>1.2999999999999999E-2</v>
      </c>
      <c r="G13" s="19"/>
      <c r="L13" s="19"/>
      <c r="M13" s="19"/>
      <c r="N13" s="19"/>
      <c r="O13" s="19"/>
      <c r="P13" s="19"/>
      <c r="Q13" s="19"/>
      <c r="R13" s="19"/>
      <c r="S13" s="19"/>
      <c r="T13" s="19"/>
      <c r="U13" s="19"/>
      <c r="V13" s="19"/>
      <c r="W13" s="19"/>
    </row>
    <row r="14" spans="1:23" ht="15.75" thickBot="1" x14ac:dyDescent="0.3">
      <c r="A14" s="381" t="s">
        <v>365</v>
      </c>
      <c r="B14" s="19"/>
      <c r="C14" s="16" t="s">
        <v>16</v>
      </c>
      <c r="D14" s="24" t="e">
        <f>INDEX('Use Data'!$B$4:$G$17,MATCH('Behind the Scenes'!$C$14,'Use Data'!$A$4:$A$17,0),MATCH('Behind the Scenes'!$B$5,'Use Data'!$B$3:$G$3,0))</f>
        <v>#N/A</v>
      </c>
      <c r="E14" s="24">
        <f>INDEX('Use Data'!$H$4:$M$17,MATCH('Behind the Scenes'!$C$14,'Use Data'!$A$4:$A$17,0),MATCH('Behind the Scenes'!$B$5,'Use Data'!$B$3:$G$3,0))</f>
        <v>0.02</v>
      </c>
      <c r="F14" s="24">
        <f>INDEX('Use Data'!N4:S17,MATCH('Behind the Scenes'!$C$14,'Use Data'!$A$4:$A$17,0),MATCH('Behind the Scenes'!$B$5,'Use Data'!$B$3:$G$3,0))</f>
        <v>0.02</v>
      </c>
      <c r="G14" s="19"/>
      <c r="L14" s="19"/>
      <c r="M14" s="19"/>
      <c r="N14" s="19"/>
      <c r="O14" s="19"/>
      <c r="P14" s="19"/>
      <c r="Q14" s="19"/>
      <c r="R14" s="19"/>
      <c r="S14" s="19"/>
      <c r="T14" s="19"/>
      <c r="U14" s="19"/>
      <c r="V14" s="19"/>
      <c r="W14" s="19"/>
    </row>
    <row r="15" spans="1:23" x14ac:dyDescent="0.25">
      <c r="B15" s="19"/>
      <c r="C15" s="16" t="s">
        <v>17</v>
      </c>
      <c r="D15" s="24" t="e">
        <f>INDEX('Use Data'!$B$4:$G$17,MATCH('Behind the Scenes'!$C$15,'Use Data'!$A$4:$A$17,0),MATCH('Behind the Scenes'!$B$5,'Use Data'!$B$3:$G$3,0))</f>
        <v>#N/A</v>
      </c>
      <c r="E15" s="24">
        <f>INDEX('Use Data'!$H$4:$M$17,MATCH('Behind the Scenes'!$C$15,'Use Data'!$A$4:$A$17,0),MATCH('Behind the Scenes'!$B$5,'Use Data'!$B$3:$G$3,0))</f>
        <v>1.0999999999999999E-2</v>
      </c>
      <c r="F15" s="24">
        <f>INDEX('Use Data'!N4:S17,MATCH('Behind the Scenes'!$C$15,'Use Data'!$A$4:$A$17,0),MATCH('Behind the Scenes'!$B$5,'Use Data'!$B$3:$G$3,0))</f>
        <v>8.9999999999999993E-3</v>
      </c>
      <c r="G15" s="19"/>
      <c r="L15" s="19"/>
      <c r="M15" s="19"/>
      <c r="N15" s="19"/>
      <c r="O15" s="19"/>
      <c r="P15" s="19"/>
      <c r="Q15" s="19"/>
      <c r="R15" s="19"/>
      <c r="S15" s="19"/>
      <c r="T15" s="19"/>
      <c r="U15" s="19"/>
      <c r="V15" s="19"/>
      <c r="W15" s="19"/>
    </row>
    <row r="16" spans="1:23" x14ac:dyDescent="0.25">
      <c r="B16" s="19"/>
      <c r="C16" s="16" t="s">
        <v>18</v>
      </c>
      <c r="D16" s="24" t="e">
        <f>INDEX('Use Data'!$B$4:$G$17,MATCH('Behind the Scenes'!$C$16,'Use Data'!$A$4:$A$17,0),MATCH('Behind the Scenes'!$B$5,'Use Data'!$B$3:$G$3,0))</f>
        <v>#N/A</v>
      </c>
      <c r="E16" s="24">
        <f>INDEX('Use Data'!$H$4:$M$17,MATCH('Behind the Scenes'!$C$16,'Use Data'!$A$4:$A$17,0),MATCH('Behind the Scenes'!$B$5,'Use Data'!$B$3:$G$3,0))</f>
        <v>1.7999999999999999E-2</v>
      </c>
      <c r="F16" s="24">
        <f>INDEX('Use Data'!N4:S17,MATCH('Behind the Scenes'!$C$16,'Use Data'!$A$4:$A$17,0),MATCH('Behind the Scenes'!$B$5,'Use Data'!$B$3:$G$3,0))</f>
        <v>2.4E-2</v>
      </c>
      <c r="G16" s="19"/>
      <c r="L16" s="19"/>
      <c r="M16" s="19"/>
      <c r="N16" s="19"/>
      <c r="O16" s="19"/>
      <c r="P16" s="19"/>
      <c r="Q16" s="19"/>
      <c r="R16" s="19"/>
      <c r="S16" s="19"/>
      <c r="T16" s="19"/>
      <c r="U16" s="19"/>
      <c r="V16" s="19"/>
      <c r="W16" s="19"/>
    </row>
    <row r="17" spans="1:23" x14ac:dyDescent="0.25">
      <c r="B17" s="19"/>
      <c r="C17" s="16" t="s">
        <v>19</v>
      </c>
      <c r="D17" s="24">
        <f>INDEX('Use Data'!$B$4:$G$17,MATCH('Behind the Scenes'!$C$17,'Use Data'!$A$4:$A$17,0),MATCH('Behind the Scenes'!$B$5,'Use Data'!$B$3:$G$3,0))</f>
        <v>7.1999999999999995E-2</v>
      </c>
      <c r="E17" s="24">
        <f>INDEX('Use Data'!$H$4:$M$17,MATCH('Behind the Scenes'!$C$17,'Use Data'!$A$4:$A$17,0),MATCH('Behind the Scenes'!$B$5,'Use Data'!$B$3:$G$3,0))</f>
        <v>1.0999999999999999E-2</v>
      </c>
      <c r="F17" s="24">
        <f>INDEX('Use Data'!N4:S17,MATCH('Behind the Scenes'!$C$17,'Use Data'!$A$4:$A$17,0),MATCH('Behind the Scenes'!$B$5,'Use Data'!$B$3:$G$3,0))</f>
        <v>0.01</v>
      </c>
      <c r="G17" s="19"/>
      <c r="L17" s="19"/>
      <c r="M17" s="19"/>
      <c r="N17" s="19"/>
      <c r="O17" s="19"/>
      <c r="P17" s="19"/>
      <c r="Q17" s="19"/>
      <c r="R17" s="19"/>
      <c r="S17" s="19"/>
      <c r="T17" s="19"/>
      <c r="U17" s="19"/>
      <c r="V17" s="19"/>
      <c r="W17" s="19"/>
    </row>
    <row r="18" spans="1:23" x14ac:dyDescent="0.25">
      <c r="B18" s="19"/>
      <c r="C18" s="16" t="s">
        <v>20</v>
      </c>
      <c r="D18" s="24">
        <f>INDEX('Use Data'!$B$4:$G$17,MATCH('Behind the Scenes'!$C$18,'Use Data'!$A$4:$A$17,0),MATCH('Behind the Scenes'!$B$5,'Use Data'!$B$3:$G$3,0))</f>
        <v>8.4000000000000005E-2</v>
      </c>
      <c r="E18" s="24">
        <f>INDEX('Use Data'!$H$4:$M$17,MATCH('Behind the Scenes'!$C$18,'Use Data'!$A$4:$A$17,0),MATCH('Behind the Scenes'!$B$5,'Use Data'!$B$3:$G$3,0))</f>
        <v>1.4E-2</v>
      </c>
      <c r="F18" s="24">
        <f>INDEX('Use Data'!N4:S17,MATCH('Behind the Scenes'!$C$18,'Use Data'!$A$4:$A$17,0),MATCH('Behind the Scenes'!$B$5,'Use Data'!$B$3:$G$3,0))</f>
        <v>1.0999999999999999E-2</v>
      </c>
      <c r="G18" s="19"/>
      <c r="L18" s="19"/>
      <c r="M18" s="19"/>
      <c r="N18" s="19"/>
      <c r="O18" s="19"/>
      <c r="P18" s="19"/>
      <c r="Q18" s="19"/>
      <c r="R18" s="19"/>
      <c r="S18" s="19"/>
      <c r="T18" s="19"/>
      <c r="U18" s="19"/>
      <c r="V18" s="19"/>
      <c r="W18" s="19"/>
    </row>
    <row r="19" spans="1:23" x14ac:dyDescent="0.25">
      <c r="B19" s="19"/>
      <c r="C19" s="19"/>
      <c r="D19" s="299"/>
      <c r="E19" s="299"/>
      <c r="F19" s="299"/>
      <c r="G19" s="19"/>
      <c r="L19" s="19"/>
      <c r="M19" s="19"/>
      <c r="N19" s="19"/>
      <c r="O19" s="19"/>
      <c r="P19" s="19"/>
      <c r="Q19" s="19"/>
      <c r="R19" s="19"/>
      <c r="S19" s="19"/>
      <c r="T19" s="19"/>
      <c r="U19" s="19"/>
      <c r="V19" s="19"/>
      <c r="W19" s="19"/>
    </row>
    <row r="20" spans="1:23" x14ac:dyDescent="0.25">
      <c r="B20" s="19"/>
      <c r="C20" s="19"/>
      <c r="D20" s="300" t="s">
        <v>2</v>
      </c>
      <c r="E20" s="300" t="s">
        <v>3</v>
      </c>
      <c r="F20" s="300" t="s">
        <v>4</v>
      </c>
      <c r="G20" s="19"/>
      <c r="K20" s="19"/>
      <c r="L20" s="19"/>
      <c r="M20" s="19"/>
      <c r="N20" s="19"/>
      <c r="O20" s="19"/>
      <c r="P20" s="19"/>
      <c r="Q20" s="19"/>
      <c r="R20" s="19"/>
      <c r="S20" s="19"/>
      <c r="T20" s="19"/>
      <c r="U20" s="19"/>
      <c r="V20" s="19"/>
      <c r="W20" s="19"/>
    </row>
    <row r="21" spans="1:23" x14ac:dyDescent="0.25">
      <c r="A21" s="1" t="s">
        <v>35</v>
      </c>
      <c r="B21" t="str">
        <f>'Use Graphs'!B25</f>
        <v>Electronic vapor product</v>
      </c>
      <c r="C21" s="16">
        <v>2016</v>
      </c>
      <c r="D21" s="24">
        <f>INDEX('Use Data'!$B$4:$G$17,MATCH('Behind the Scenes'!$B$21,'Use Data'!$A$4:$A$17,0),MATCH('Behind the Scenes'!C21,'Use Data'!$B$3:$G$3,0))</f>
        <v>3.7999999999999999E-2</v>
      </c>
      <c r="E21" s="24">
        <f>INDEX('Use Data'!$H$4:$M$17,MATCH('Behind the Scenes'!$B$21,'Use Data'!$A$4:$A$17,0),MATCH('Behind the Scenes'!C21,'Use Data'!$B$3:$G$3,0))</f>
        <v>0.114</v>
      </c>
      <c r="F21" s="24">
        <f>INDEX('Use Data'!$N$4:$S$17,MATCH('Behind the Scenes'!$B$21,'Use Data'!$A$4:$A$17,0),MATCH('Behind the Scenes'!C21,'Use Data'!$B$3:$G$3,0))</f>
        <v>0.19600000000000001</v>
      </c>
    </row>
    <row r="22" spans="1:23" x14ac:dyDescent="0.25">
      <c r="C22" s="16">
        <v>2018</v>
      </c>
      <c r="D22" s="24">
        <f>INDEX('Use Data'!$B$4:$G$17,MATCH('Behind the Scenes'!$B$21,'Use Data'!$A$4:$A$17,0),MATCH('Behind the Scenes'!C22,'Use Data'!$B$3:$G$3,0))</f>
        <v>0.105</v>
      </c>
      <c r="E22" s="24">
        <f>INDEX('Use Data'!$H$4:$M$17,MATCH('Behind the Scenes'!$B$21,'Use Data'!$A$4:$A$17,0),MATCH('Behind the Scenes'!C22,'Use Data'!$B$3:$G$3,0))</f>
        <v>0.17899999999999999</v>
      </c>
      <c r="F22" s="24">
        <f>INDEX('Use Data'!$N$4:$S$17,MATCH('Behind the Scenes'!$B$21,'Use Data'!$A$4:$A$17,0),MATCH('Behind the Scenes'!C22,'Use Data'!$B$3:$G$3,0))</f>
        <v>0.309</v>
      </c>
    </row>
    <row r="23" spans="1:23" x14ac:dyDescent="0.25">
      <c r="C23" s="16">
        <v>2020</v>
      </c>
      <c r="D23" s="24">
        <f>INDEX('Use Data'!$B$4:$G$17,MATCH('Behind the Scenes'!$B$21,'Use Data'!$A$4:$A$17,0),MATCH('Behind the Scenes'!C23,'Use Data'!$B$3:$G$3,0))</f>
        <v>9.0999999999999998E-2</v>
      </c>
      <c r="E23" s="24">
        <f>INDEX('Use Data'!$H$4:$M$17,MATCH('Behind the Scenes'!$B$21,'Use Data'!$A$4:$A$17,0),MATCH('Behind the Scenes'!C23,'Use Data'!$B$3:$G$3,0))</f>
        <v>0.182</v>
      </c>
      <c r="F23" s="24">
        <f>INDEX('Use Data'!$N$4:$S$17,MATCH('Behind the Scenes'!$B$21,'Use Data'!$A$4:$A$17,0),MATCH('Behind the Scenes'!C23,'Use Data'!$B$3:$G$3,0))</f>
        <v>0.27400000000000002</v>
      </c>
    </row>
    <row r="27" spans="1:23" x14ac:dyDescent="0.25">
      <c r="A27" s="78"/>
      <c r="B27" s="78"/>
      <c r="C27" s="78"/>
      <c r="D27" s="301"/>
      <c r="E27" s="301"/>
      <c r="F27" s="301"/>
      <c r="G27" s="78"/>
      <c r="H27" s="78"/>
      <c r="I27" s="78"/>
      <c r="J27" s="78"/>
    </row>
    <row r="28" spans="1:23" x14ac:dyDescent="0.25">
      <c r="A28" s="1" t="s">
        <v>49</v>
      </c>
      <c r="B28">
        <f>'Perceptions Graphs'!B3</f>
        <v>2016</v>
      </c>
      <c r="D28" s="300" t="s">
        <v>2</v>
      </c>
      <c r="E28" s="300" t="s">
        <v>3</v>
      </c>
      <c r="F28" s="300" t="s">
        <v>4</v>
      </c>
    </row>
    <row r="29" spans="1:23" x14ac:dyDescent="0.25">
      <c r="A29" t="s">
        <v>8</v>
      </c>
      <c r="C29" s="76" t="s">
        <v>40</v>
      </c>
      <c r="D29" s="24">
        <f>INDEX('Perceptions Data'!$C$4:$H$10,MATCH('Behind the Scenes'!C29,'Perceptions Data'!$B$4:$B$10,0),MATCH($B$28,'Perceptions Data'!$C$3:$H$3,0))</f>
        <v>0.27900000000000003</v>
      </c>
      <c r="E29" s="24">
        <f>INDEX('Perceptions Data'!$I$4:$N$10,MATCH('Behind the Scenes'!C29,'Perceptions Data'!$B$4:$B$10,0),MATCH($B$28,'Perceptions Data'!$I$3:$N$3,0))</f>
        <v>0.48</v>
      </c>
      <c r="F29" s="24">
        <f>INDEX('Perceptions Data'!$O$4:$T$10,MATCH('Behind the Scenes'!C29,'Perceptions Data'!$B$4:$B$10,0),MATCH($B$28,'Perceptions Data'!$O$3:$T$3,0))</f>
        <v>0.66</v>
      </c>
      <c r="G29" s="77"/>
    </row>
    <row r="30" spans="1:23" x14ac:dyDescent="0.25">
      <c r="C30" s="16" t="s">
        <v>41</v>
      </c>
      <c r="D30" s="24">
        <f>INDEX('Perceptions Data'!$C$4:$H$10,MATCH('Behind the Scenes'!C30,'Perceptions Data'!$B$4:$B$10,0),MATCH($B$28,'Perceptions Data'!$C$3:$H$3,0))</f>
        <v>0.72099999999999997</v>
      </c>
      <c r="E30" s="24">
        <f>INDEX('Perceptions Data'!$I$4:$N$10,MATCH('Behind the Scenes'!C30,'Perceptions Data'!$B$4:$B$10,0),MATCH($B$28,'Perceptions Data'!$I$3:$N$3,0))</f>
        <v>0.52</v>
      </c>
      <c r="F30" s="24">
        <f>INDEX('Perceptions Data'!$O$4:$T$10,MATCH('Behind the Scenes'!C30,'Perceptions Data'!$B$4:$B$10,0),MATCH($B$28,'Perceptions Data'!$O$3:$T$3,0))</f>
        <v>0.33999999999999997</v>
      </c>
      <c r="G30" s="77"/>
    </row>
    <row r="31" spans="1:23" x14ac:dyDescent="0.25">
      <c r="C31" s="16" t="s">
        <v>46</v>
      </c>
      <c r="D31" s="24">
        <f>INDEX('Perceptions Data'!$C$4:$H$10,MATCH('Behind the Scenes'!C31,'Perceptions Data'!$B$4:$B$10,0),MATCH($B$28,'Perceptions Data'!$C$3:$H$3,0))</f>
        <v>0.57999999999999996</v>
      </c>
      <c r="E31" s="24">
        <f>INDEX('Perceptions Data'!$I$4:$N$10,MATCH('Behind the Scenes'!C31,'Perceptions Data'!$B$4:$B$10,0),MATCH($B$28,'Perceptions Data'!$I$3:$N$3,0))</f>
        <v>0.65300000000000002</v>
      </c>
      <c r="F31" s="24">
        <f>INDEX('Perceptions Data'!$O$4:$T$10,MATCH('Behind the Scenes'!C31,'Perceptions Data'!$B$4:$B$10,0),MATCH($B$28,'Perceptions Data'!$O$3:$T$3,0))</f>
        <v>0.64900000000000002</v>
      </c>
      <c r="G31" s="77"/>
    </row>
    <row r="32" spans="1:23" x14ac:dyDescent="0.25">
      <c r="C32" s="16" t="s">
        <v>42</v>
      </c>
      <c r="D32" s="24">
        <f>INDEX('Perceptions Data'!$C$4:$H$10,MATCH('Behind the Scenes'!C32,'Perceptions Data'!$B$4:$B$10,0),MATCH($B$28,'Perceptions Data'!$C$3:$H$3,0))</f>
        <v>0.67300000000000004</v>
      </c>
      <c r="E32" s="24">
        <f>INDEX('Perceptions Data'!$I$4:$N$10,MATCH('Behind the Scenes'!C32,'Perceptions Data'!$B$4:$B$10,0),MATCH($B$28,'Perceptions Data'!$I$3:$N$3,0))</f>
        <v>0.748</v>
      </c>
      <c r="F32" s="24">
        <f>INDEX('Perceptions Data'!$O$4:$T$10,MATCH('Behind the Scenes'!C32,'Perceptions Data'!$B$4:$B$10,0),MATCH($B$28,'Perceptions Data'!$O$3:$T$3,0))</f>
        <v>0.69</v>
      </c>
      <c r="G32" s="77"/>
    </row>
    <row r="33" spans="1:7" x14ac:dyDescent="0.25">
      <c r="C33" s="16" t="s">
        <v>43</v>
      </c>
      <c r="D33" s="24">
        <f>INDEX('Perceptions Data'!$C$4:$H$10,MATCH('Behind the Scenes'!C33,'Perceptions Data'!$B$4:$B$10,0),MATCH($B$28,'Perceptions Data'!$C$3:$H$3,0))</f>
        <v>0.78</v>
      </c>
      <c r="E33" s="24">
        <f>INDEX('Perceptions Data'!$I$4:$N$10,MATCH('Behind the Scenes'!C33,'Perceptions Data'!$B$4:$B$10,0),MATCH($B$28,'Perceptions Data'!$I$3:$N$3,0))</f>
        <v>0.71599999999999997</v>
      </c>
      <c r="F33" s="24">
        <f>INDEX('Perceptions Data'!$O$4:$T$10,MATCH('Behind the Scenes'!C33,'Perceptions Data'!$B$4:$B$10,0),MATCH($B$28,'Perceptions Data'!$O$3:$T$3,0))</f>
        <v>0.66500000000000004</v>
      </c>
      <c r="G33" s="77"/>
    </row>
    <row r="34" spans="1:7" x14ac:dyDescent="0.25">
      <c r="C34" s="16" t="s">
        <v>44</v>
      </c>
      <c r="D34" s="24">
        <f>INDEX('Perceptions Data'!$C$4:$H$10,MATCH('Behind the Scenes'!C34,'Perceptions Data'!$B$4:$B$10,0),MATCH($B$28,'Perceptions Data'!$C$3:$H$3,0))</f>
        <v>0.90400000000000003</v>
      </c>
      <c r="E34" s="24">
        <f>INDEX('Perceptions Data'!$I$4:$N$10,MATCH('Behind the Scenes'!C34,'Perceptions Data'!$B$4:$B$10,0),MATCH($B$28,'Perceptions Data'!$I$3:$N$3,0))</f>
        <v>0.80600000000000005</v>
      </c>
      <c r="F34" s="24">
        <f>INDEX('Perceptions Data'!$O$4:$T$10,MATCH('Behind the Scenes'!C34,'Perceptions Data'!$B$4:$B$10,0),MATCH($B$28,'Perceptions Data'!$O$3:$T$3,0))</f>
        <v>0.69099999999999995</v>
      </c>
      <c r="G34" s="77"/>
    </row>
    <row r="35" spans="1:7" x14ac:dyDescent="0.25">
      <c r="C35" s="16" t="s">
        <v>45</v>
      </c>
      <c r="D35" s="24">
        <f>INDEX('Perceptions Data'!$C$4:$H$10,MATCH('Behind the Scenes'!C35,'Perceptions Data'!$B$4:$B$10,0),MATCH($B$28,'Perceptions Data'!$C$3:$H$3,0))</f>
        <v>0.97499999999999998</v>
      </c>
      <c r="E35" s="24">
        <f>INDEX('Perceptions Data'!$I$4:$N$10,MATCH('Behind the Scenes'!C35,'Perceptions Data'!$B$4:$B$10,0),MATCH($B$28,'Perceptions Data'!$I$3:$N$3,0))</f>
        <v>0.94499999999999995</v>
      </c>
      <c r="F35" s="24">
        <f>INDEX('Perceptions Data'!$O$4:$T$10,MATCH('Behind the Scenes'!C35,'Perceptions Data'!$B$4:$B$10,0),MATCH($B$28,'Perceptions Data'!$O$3:$T$3,0))</f>
        <v>0.92600000000000005</v>
      </c>
      <c r="G35" s="77"/>
    </row>
    <row r="36" spans="1:7" x14ac:dyDescent="0.25">
      <c r="D36" s="300" t="s">
        <v>2</v>
      </c>
      <c r="E36" s="300" t="s">
        <v>3</v>
      </c>
      <c r="F36" s="300" t="s">
        <v>4</v>
      </c>
      <c r="G36" s="77"/>
    </row>
    <row r="37" spans="1:7" x14ac:dyDescent="0.25">
      <c r="A37" t="s">
        <v>9</v>
      </c>
      <c r="C37" s="76" t="s">
        <v>40</v>
      </c>
      <c r="D37" s="24">
        <f>INDEX('Perceptions Data'!$C$11:$H$15,MATCH('Behind the Scenes'!C37,'Perceptions Data'!$B$11:$B$15,0),MATCH($B$28,'Perceptions Data'!$C$3:$H$3,0))</f>
        <v>0.122</v>
      </c>
      <c r="E37" s="24">
        <f>INDEX('Perceptions Data'!$I$11:$N$15,MATCH('Behind the Scenes'!C37,'Perceptions Data'!$B$11:$B$15,0),MATCH($B$28,'Perceptions Data'!$I$3:$N$3,0))</f>
        <v>0.35199999999999998</v>
      </c>
      <c r="F37" s="24">
        <f>INDEX('Perceptions Data'!$O$11:$T$15,MATCH('Behind the Scenes'!C37,'Perceptions Data'!$B$11:$B$15,0),MATCH($B$28,'Perceptions Data'!$O$3:$T$3,0))</f>
        <v>0.6</v>
      </c>
      <c r="G37" s="77"/>
    </row>
    <row r="38" spans="1:7" x14ac:dyDescent="0.25">
      <c r="C38" s="76" t="s">
        <v>41</v>
      </c>
      <c r="D38" s="24">
        <f>INDEX('Perceptions Data'!$C$11:$H$15,MATCH('Behind the Scenes'!C38,'Perceptions Data'!$B$11:$B$15,0),MATCH($B$28,'Perceptions Data'!$C$3:$H$3,0))</f>
        <v>0.878</v>
      </c>
      <c r="E38" s="24">
        <f>INDEX('Perceptions Data'!$I$11:$N$15,MATCH('Behind the Scenes'!C38,'Perceptions Data'!$B$11:$B$15,0),MATCH($B$28,'Perceptions Data'!$I$3:$N$3,0))</f>
        <v>0.64800000000000002</v>
      </c>
      <c r="F38" s="24">
        <f>INDEX('Perceptions Data'!$O$11:$T$15,MATCH('Behind the Scenes'!C38,'Perceptions Data'!$B$11:$B$15,0),MATCH($B$28,'Perceptions Data'!$O$3:$T$3,0))</f>
        <v>0.4</v>
      </c>
      <c r="G38" s="77"/>
    </row>
    <row r="39" spans="1:7" x14ac:dyDescent="0.25">
      <c r="C39" s="16" t="s">
        <v>46</v>
      </c>
      <c r="D39" s="24">
        <f>INDEX('Perceptions Data'!$C$11:$H$15,MATCH('Behind the Scenes'!C39,'Perceptions Data'!$B$11:$B$15,0),MATCH($B$28,'Perceptions Data'!$C$3:$H$3,0))</f>
        <v>0.59</v>
      </c>
      <c r="E39" s="24">
        <f>INDEX('Perceptions Data'!$I$11:$N$15,MATCH('Behind the Scenes'!C39,'Perceptions Data'!$B$11:$B$15,0),MATCH($B$28,'Perceptions Data'!$I$3:$N$3,0))</f>
        <v>0.52100000000000002</v>
      </c>
      <c r="F39" s="24">
        <f>INDEX('Perceptions Data'!$O$11:$T$15,MATCH('Behind the Scenes'!C39,'Perceptions Data'!$B$11:$B$15,0),MATCH($B$28,'Perceptions Data'!$O$3:$T$3,0))</f>
        <v>0.379</v>
      </c>
      <c r="G39" s="77"/>
    </row>
    <row r="40" spans="1:7" x14ac:dyDescent="0.25">
      <c r="C40" s="76" t="s">
        <v>44</v>
      </c>
      <c r="D40" s="24">
        <f>INDEX('Perceptions Data'!$C$11:$H$15,MATCH('Behind the Scenes'!C40,'Perceptions Data'!$B$11:$B$15,0),MATCH($B$28,'Perceptions Data'!$C$3:$H$3,0))</f>
        <v>0.88500000000000001</v>
      </c>
      <c r="E40" s="24">
        <f>INDEX('Perceptions Data'!$I$11:$N$15,MATCH('Behind the Scenes'!C40,'Perceptions Data'!$B$11:$B$15,0),MATCH($B$28,'Perceptions Data'!$I$3:$N$3,0))</f>
        <v>0.72</v>
      </c>
      <c r="F40" s="24">
        <f>INDEX('Perceptions Data'!$O$11:$T$15,MATCH('Behind the Scenes'!C40,'Perceptions Data'!$B$11:$B$15,0),MATCH($B$28,'Perceptions Data'!$O$3:$T$3,0))</f>
        <v>0.47</v>
      </c>
      <c r="G40" s="77"/>
    </row>
    <row r="41" spans="1:7" x14ac:dyDescent="0.25">
      <c r="C41" s="76" t="s">
        <v>45</v>
      </c>
      <c r="D41" s="24">
        <f>INDEX('Perceptions Data'!$C$11:$H$15,MATCH('Behind the Scenes'!C41,'Perceptions Data'!$B$11:$B$15,0),MATCH($B$28,'Perceptions Data'!$C$3:$H$3,0))</f>
        <v>0.97199999999999998</v>
      </c>
      <c r="E41" s="24">
        <f>INDEX('Perceptions Data'!$I$11:$N$15,MATCH('Behind the Scenes'!C41,'Perceptions Data'!$B$11:$B$15,0),MATCH($B$28,'Perceptions Data'!$I$3:$N$3,0))</f>
        <v>0.93</v>
      </c>
      <c r="F41" s="24">
        <f>INDEX('Perceptions Data'!$O$11:$T$15,MATCH('Behind the Scenes'!C41,'Perceptions Data'!$B$11:$B$15,0),MATCH($B$28,'Perceptions Data'!$O$3:$T$3,0))</f>
        <v>0.88100000000000001</v>
      </c>
      <c r="G41" s="77"/>
    </row>
    <row r="42" spans="1:7" x14ac:dyDescent="0.25">
      <c r="D42" s="300" t="s">
        <v>2</v>
      </c>
      <c r="E42" s="300" t="s">
        <v>3</v>
      </c>
      <c r="F42" s="300" t="s">
        <v>4</v>
      </c>
      <c r="G42" s="77"/>
    </row>
    <row r="43" spans="1:7" x14ac:dyDescent="0.25">
      <c r="A43" t="s">
        <v>10</v>
      </c>
      <c r="C43" s="76" t="s">
        <v>40</v>
      </c>
      <c r="D43" s="24">
        <f>INDEX('Perceptions Data'!$C$16:$H$20,MATCH('Behind the Scenes'!C43,'Perceptions Data'!$B$16:$B$20,0),MATCH($B$28,'Perceptions Data'!$C$3:$H$3,0))</f>
        <v>0.223</v>
      </c>
      <c r="E43" s="24">
        <f>INDEX('Perceptions Data'!$I$16:$N$20,MATCH('Behind the Scenes'!C43,'Perceptions Data'!$B$16:$B$20,0),MATCH($B$28,'Perceptions Data'!$C$3:$H$3,0))</f>
        <v>0.36199999999999999</v>
      </c>
      <c r="F43" s="24">
        <f>INDEX('Perceptions Data'!$O$16:$T$20,MATCH('Behind the Scenes'!C43,'Perceptions Data'!$B$16:$B$20,0),MATCH($B$28,'Perceptions Data'!$C$3:$H$3,0))</f>
        <v>0.56100000000000005</v>
      </c>
      <c r="G43" s="77"/>
    </row>
    <row r="44" spans="1:7" x14ac:dyDescent="0.25">
      <c r="C44" s="76" t="s">
        <v>41</v>
      </c>
      <c r="D44" s="24">
        <f>INDEX('Perceptions Data'!$C$16:$H$20,MATCH('Behind the Scenes'!C44,'Perceptions Data'!$B$16:$B$20,0),MATCH($B$28,'Perceptions Data'!$C$3:$H$3,0))</f>
        <v>0.77700000000000002</v>
      </c>
      <c r="E44" s="24">
        <f>INDEX('Perceptions Data'!$I$16:$N$20,MATCH('Behind the Scenes'!C44,'Perceptions Data'!$B$16:$B$20,0),MATCH($B$28,'Perceptions Data'!$C$3:$H$3,0))</f>
        <v>0.63800000000000001</v>
      </c>
      <c r="F44" s="24">
        <f>INDEX('Perceptions Data'!$O$16:$T$20,MATCH('Behind the Scenes'!C44,'Perceptions Data'!$B$16:$B$20,0),MATCH($B$28,'Perceptions Data'!$C$3:$H$3,0))</f>
        <v>0.43899999999999995</v>
      </c>
      <c r="G44" s="77"/>
    </row>
    <row r="45" spans="1:7" x14ac:dyDescent="0.25">
      <c r="C45" s="76" t="s">
        <v>46</v>
      </c>
      <c r="D45" s="24">
        <f>INDEX('Perceptions Data'!$C$16:$H$20,MATCH('Behind the Scenes'!C45,'Perceptions Data'!$B$16:$B$20,0),MATCH($B$28,'Perceptions Data'!$C$3:$H$3,0))</f>
        <v>0.80800000000000005</v>
      </c>
      <c r="E45" s="24">
        <f>INDEX('Perceptions Data'!$I$16:$N$20,MATCH('Behind the Scenes'!C45,'Perceptions Data'!$B$16:$B$20,0),MATCH($B$28,'Perceptions Data'!$C$3:$H$3,0))</f>
        <v>0.83499999999999996</v>
      </c>
      <c r="F45" s="24">
        <f>INDEX('Perceptions Data'!$O$16:$T$20,MATCH('Behind the Scenes'!C45,'Perceptions Data'!$B$16:$B$20,0),MATCH($B$28,'Perceptions Data'!$C$3:$H$3,0))</f>
        <v>0.85399999999999998</v>
      </c>
      <c r="G45" s="77"/>
    </row>
    <row r="46" spans="1:7" x14ac:dyDescent="0.25">
      <c r="C46" s="76" t="s">
        <v>44</v>
      </c>
      <c r="D46" s="24">
        <f>INDEX('Perceptions Data'!$C$16:$H$20,MATCH('Behind the Scenes'!C46,'Perceptions Data'!$B$16:$B$20,0),MATCH($B$28,'Perceptions Data'!$C$3:$H$3,0))</f>
        <v>0.91900000000000004</v>
      </c>
      <c r="E46" s="24">
        <f>INDEX('Perceptions Data'!$I$16:$N$20,MATCH('Behind the Scenes'!C46,'Perceptions Data'!$B$16:$B$20,0),MATCH($B$28,'Perceptions Data'!$C$3:$H$3,0))</f>
        <v>0.81599999999999995</v>
      </c>
      <c r="F46" s="24">
        <f>INDEX('Perceptions Data'!$O$16:$T$20,MATCH('Behind the Scenes'!C46,'Perceptions Data'!$B$16:$B$20,0),MATCH($B$28,'Perceptions Data'!$C$3:$H$3,0))</f>
        <v>0.73</v>
      </c>
      <c r="G46" s="77"/>
    </row>
    <row r="47" spans="1:7" x14ac:dyDescent="0.25">
      <c r="C47" s="76" t="s">
        <v>45</v>
      </c>
      <c r="D47" s="24">
        <f>INDEX('Perceptions Data'!$C$16:$H$20,MATCH('Behind the Scenes'!C47,'Perceptions Data'!$B$16:$B$20,0),MATCH($B$28,'Perceptions Data'!$C$3:$H$3,0))</f>
        <v>0.98799999999999999</v>
      </c>
      <c r="E47" s="24">
        <f>INDEX('Perceptions Data'!$I$16:$N$20,MATCH('Behind the Scenes'!C47,'Perceptions Data'!$B$16:$B$20,0),MATCH($B$28,'Perceptions Data'!$C$3:$H$3,0))</f>
        <v>0.96599999999999997</v>
      </c>
      <c r="F47" s="24">
        <f>INDEX('Perceptions Data'!$O$16:$T$20,MATCH('Behind the Scenes'!C47,'Perceptions Data'!$B$16:$B$20,0),MATCH($B$28,'Perceptions Data'!$C$3:$H$3,0))</f>
        <v>0.95299999999999996</v>
      </c>
      <c r="G47" s="77"/>
    </row>
    <row r="48" spans="1:7" x14ac:dyDescent="0.25">
      <c r="D48" s="300" t="s">
        <v>2</v>
      </c>
      <c r="E48" s="300" t="s">
        <v>3</v>
      </c>
      <c r="F48" s="300" t="s">
        <v>4</v>
      </c>
      <c r="G48" s="77"/>
    </row>
    <row r="49" spans="1:7" x14ac:dyDescent="0.25">
      <c r="A49" t="s">
        <v>50</v>
      </c>
      <c r="C49" s="76" t="s">
        <v>47</v>
      </c>
      <c r="D49" s="77">
        <f>INDEX('Perceptions Data'!$C$21:$H$23,MATCH('Behind the Scenes'!C49,'Perceptions Data'!$B$21:$B$23,0),MATCH($B$28,'Perceptions Data'!$C$3:$H$3,0))</f>
        <v>0.75</v>
      </c>
      <c r="E49" s="77">
        <f>INDEX('Perceptions Data'!$I$21:$N$23,MATCH('Behind the Scenes'!C49,'Perceptions Data'!$B$21:$B$23,0),MATCH($B$28,'Perceptions Data'!$I$3:$N$3,0))</f>
        <v>0.77300000000000002</v>
      </c>
      <c r="F49" s="77">
        <f>INDEX('Perceptions Data'!$O$21:$T$23,MATCH('Behind the Scenes'!C49,'Perceptions Data'!$B$21:$B$23,0),MATCH($B$28,'Perceptions Data'!$O$3:$T$3,0))</f>
        <v>0.78200000000000003</v>
      </c>
      <c r="G49" s="77"/>
    </row>
    <row r="50" spans="1:7" x14ac:dyDescent="0.25">
      <c r="C50" s="76" t="s">
        <v>44</v>
      </c>
      <c r="D50" s="77">
        <f>INDEX('Perceptions Data'!$C$21:$H$23,MATCH('Behind the Scenes'!C50,'Perceptions Data'!$B$21:$B$23,0),MATCH($B$28,'Perceptions Data'!$C$3:$H$3,0))</f>
        <v>0.97899999999999998</v>
      </c>
      <c r="E50" s="77">
        <f>INDEX('Perceptions Data'!$I$21:$N$23,MATCH('Behind the Scenes'!C50,'Perceptions Data'!$B$21:$B$23,0),MATCH($B$28,'Perceptions Data'!$I$3:$N$3,0))</f>
        <v>0.84699999999999998</v>
      </c>
      <c r="F50" s="77">
        <f>INDEX('Perceptions Data'!$O$21:$T$23,MATCH('Behind the Scenes'!C50,'Perceptions Data'!$B$21:$B$23,0),MATCH($B$28,'Perceptions Data'!$O$3:$T$3,0))</f>
        <v>0.75900000000000001</v>
      </c>
      <c r="G50" s="77"/>
    </row>
    <row r="51" spans="1:7" x14ac:dyDescent="0.25">
      <c r="C51" s="76" t="s">
        <v>45</v>
      </c>
      <c r="D51" s="77">
        <f>INDEX('Perceptions Data'!$C$21:$H$23,MATCH('Behind the Scenes'!C51,'Perceptions Data'!$B$21:$B$23,0),MATCH($B$28,'Perceptions Data'!$C$3:$H$3,0))</f>
        <v>0.93</v>
      </c>
      <c r="E51" s="77">
        <f>INDEX('Perceptions Data'!$I$21:$N$23,MATCH('Behind the Scenes'!C51,'Perceptions Data'!$B$21:$B$23,0),MATCH($B$28,'Perceptions Data'!$I$3:$N$3,0))</f>
        <v>0.96699999999999997</v>
      </c>
      <c r="F51" s="77">
        <f>INDEX('Perceptions Data'!$O$21:$T$23,MATCH('Behind the Scenes'!C51,'Perceptions Data'!$B$21:$B$23,0),MATCH($B$28,'Perceptions Data'!$O$3:$T$3,0))</f>
        <v>0.96</v>
      </c>
      <c r="G51" s="77"/>
    </row>
    <row r="53" spans="1:7" x14ac:dyDescent="0.25">
      <c r="A53" s="1" t="s">
        <v>51</v>
      </c>
    </row>
    <row r="54" spans="1:7" x14ac:dyDescent="0.25">
      <c r="A54" t="s">
        <v>8</v>
      </c>
      <c r="B54" t="str">
        <f>'Perceptions Graphs'!B26</f>
        <v>easy to get</v>
      </c>
      <c r="C54" s="19"/>
      <c r="D54" s="300" t="s">
        <v>2</v>
      </c>
      <c r="E54" s="300" t="s">
        <v>3</v>
      </c>
      <c r="F54" s="300" t="s">
        <v>4</v>
      </c>
    </row>
    <row r="55" spans="1:7" x14ac:dyDescent="0.25">
      <c r="C55" s="16">
        <v>2016</v>
      </c>
      <c r="D55" s="24">
        <f>INDEX('Perceptions Data'!$C$4:$H$10,MATCH('Behind the Scenes'!$B$54,'Perceptions Data'!$B$4:$B$10,0),MATCH('Behind the Scenes'!C55,'Perceptions Data'!$C$3:$H$3))</f>
        <v>0.27900000000000003</v>
      </c>
      <c r="E55" s="24">
        <f>INDEX('Perceptions Data'!$I$4:$N$10,MATCH('Behind the Scenes'!$B$54,'Perceptions Data'!$B$4:$B$10,0),MATCH('Behind the Scenes'!C55,'Perceptions Data'!$I$3:$N$3))</f>
        <v>0.48</v>
      </c>
      <c r="F55" s="24">
        <f>INDEX('Perceptions Data'!$O$4:$T$10,MATCH('Behind the Scenes'!$B$54,'Perceptions Data'!$B$4:$B$10,0),MATCH('Behind the Scenes'!C55,'Perceptions Data'!$O$3:$T$3))</f>
        <v>0.66</v>
      </c>
    </row>
    <row r="56" spans="1:7" x14ac:dyDescent="0.25">
      <c r="C56" s="16">
        <v>2018</v>
      </c>
      <c r="D56" s="24">
        <f>INDEX('Perceptions Data'!$C$4:$H$10,MATCH('Behind the Scenes'!$B$54,'Perceptions Data'!$B$4:$B$10,0),MATCH('Behind the Scenes'!C56,'Perceptions Data'!$C$3:$H$3))</f>
        <v>0.32800000000000001</v>
      </c>
      <c r="E56" s="24">
        <f>INDEX('Perceptions Data'!$I$4:$N$10,MATCH('Behind the Scenes'!$B$54,'Perceptions Data'!$B$4:$B$10,0),MATCH('Behind the Scenes'!C56,'Perceptions Data'!$I$3:$N$3))</f>
        <v>0.53500000000000003</v>
      </c>
      <c r="F56" s="24">
        <f>INDEX('Perceptions Data'!$O$4:$T$10,MATCH('Behind the Scenes'!$B$54,'Perceptions Data'!$B$4:$B$10,0),MATCH('Behind the Scenes'!C56,'Perceptions Data'!$O$3:$T$3))</f>
        <v>0.67900000000000005</v>
      </c>
    </row>
    <row r="57" spans="1:7" x14ac:dyDescent="0.25">
      <c r="C57" s="16">
        <v>2020</v>
      </c>
      <c r="D57" s="24">
        <f>INDEX('Perceptions Data'!$C$4:$H$10,MATCH('Behind the Scenes'!$B$54,'Perceptions Data'!$B$4:$B$10,0),MATCH('Behind the Scenes'!C57,'Perceptions Data'!$C$3:$H$3))</f>
        <v>0.309</v>
      </c>
      <c r="E57" s="24">
        <f>INDEX('Perceptions Data'!$I$4:$N$10,MATCH('Behind the Scenes'!$B$54,'Perceptions Data'!$B$4:$B$10,0),MATCH('Behind the Scenes'!C57,'Perceptions Data'!$I$3:$N$3))</f>
        <v>0.48499999999999999</v>
      </c>
      <c r="F57" s="24">
        <f>INDEX('Perceptions Data'!$O$4:$T$10,MATCH('Behind the Scenes'!$B$54,'Perceptions Data'!$B$4:$B$10,0),MATCH('Behind the Scenes'!C57,'Perceptions Data'!$O$3:$T$3))</f>
        <v>0.63600000000000001</v>
      </c>
    </row>
    <row r="61" spans="1:7" x14ac:dyDescent="0.25">
      <c r="A61" t="s">
        <v>9</v>
      </c>
      <c r="B61" t="str">
        <f>'Perceptions Graphs'!L26</f>
        <v>peer disapproval</v>
      </c>
      <c r="C61" s="19"/>
      <c r="D61" s="300" t="s">
        <v>2</v>
      </c>
      <c r="E61" s="300" t="s">
        <v>3</v>
      </c>
      <c r="F61" s="300" t="s">
        <v>4</v>
      </c>
    </row>
    <row r="62" spans="1:7" x14ac:dyDescent="0.25">
      <c r="C62" s="16">
        <v>2016</v>
      </c>
      <c r="D62" s="24">
        <f>INDEX('Perceptions Data'!$C$11:$H$15,MATCH('Behind the Scenes'!$B$61,'Perceptions Data'!$B$11:$B$15,0),MATCH('Behind the Scenes'!C62,'Perceptions Data'!$C$3:$H$3))</f>
        <v>0.88500000000000001</v>
      </c>
      <c r="E62" s="24">
        <f>INDEX('Perceptions Data'!$I$11:$N$15,MATCH('Behind the Scenes'!$B$61,'Perceptions Data'!$B$11:$B$15,0),MATCH('Behind the Scenes'!C62,'Perceptions Data'!$I$3:$N$3))</f>
        <v>0.72</v>
      </c>
      <c r="F62" s="24">
        <f>INDEX('Perceptions Data'!$O$11:$T$15,MATCH('Behind the Scenes'!$B$61,'Perceptions Data'!$B$11:$B$15,0),MATCH('Behind the Scenes'!C62,'Perceptions Data'!$O$3:$T$3))</f>
        <v>0.47</v>
      </c>
    </row>
    <row r="63" spans="1:7" x14ac:dyDescent="0.25">
      <c r="C63" s="16">
        <v>2018</v>
      </c>
      <c r="D63" s="24">
        <f>INDEX('Perceptions Data'!$C$11:$H$15,MATCH('Behind the Scenes'!$B$61,'Perceptions Data'!$B$11:$B$15,0),MATCH('Behind the Scenes'!C63,'Perceptions Data'!$C$3:$H$3))</f>
        <v>0.86899999999999999</v>
      </c>
      <c r="E63" s="24">
        <f>INDEX('Perceptions Data'!$I$11:$N$15,MATCH('Behind the Scenes'!$B$61,'Perceptions Data'!$B$11:$B$15,0),MATCH('Behind the Scenes'!C63,'Perceptions Data'!$I$3:$N$3))</f>
        <v>0.627</v>
      </c>
      <c r="F63" s="24">
        <f>INDEX('Perceptions Data'!$O$11:$T$15,MATCH('Behind the Scenes'!$B$61,'Perceptions Data'!$B$11:$B$15,0),MATCH('Behind the Scenes'!C63,'Perceptions Data'!$O$3:$T$3))</f>
        <v>0.45800000000000002</v>
      </c>
    </row>
    <row r="64" spans="1:7" x14ac:dyDescent="0.25">
      <c r="C64" s="16">
        <v>2020</v>
      </c>
      <c r="D64" s="24">
        <f>INDEX('Perceptions Data'!$C$11:$H$15,MATCH('Behind the Scenes'!$B$61,'Perceptions Data'!$B$11:$B$15,0),MATCH('Behind the Scenes'!C64,'Perceptions Data'!$C$3:$H$3))</f>
        <v>0.874</v>
      </c>
      <c r="E64" s="24">
        <f>INDEX('Perceptions Data'!$I$11:$N$15,MATCH('Behind the Scenes'!$B$61,'Perceptions Data'!$B$11:$B$15,0),MATCH('Behind the Scenes'!C64,'Perceptions Data'!$I$3:$N$3))</f>
        <v>0.66200000000000003</v>
      </c>
      <c r="F64" s="24">
        <f>INDEX('Perceptions Data'!$O$11:$T$15,MATCH('Behind the Scenes'!$B$61,'Perceptions Data'!$B$11:$B$15,0),MATCH('Behind the Scenes'!C64,'Perceptions Data'!$O$3:$T$3))</f>
        <v>0.45400000000000001</v>
      </c>
    </row>
    <row r="68" spans="1:10" x14ac:dyDescent="0.25">
      <c r="A68" t="s">
        <v>10</v>
      </c>
      <c r="B68" t="str">
        <f>'Perceptions Graphs'!U26</f>
        <v>easy to get</v>
      </c>
      <c r="C68" s="19"/>
      <c r="D68" s="300" t="s">
        <v>2</v>
      </c>
      <c r="E68" s="300" t="s">
        <v>3</v>
      </c>
      <c r="F68" s="300" t="s">
        <v>4</v>
      </c>
    </row>
    <row r="69" spans="1:10" x14ac:dyDescent="0.25">
      <c r="C69" s="16">
        <v>2016</v>
      </c>
      <c r="D69" s="24">
        <f>INDEX('Perceptions Data'!$C$16:$H$20,MATCH('Behind the Scenes'!$B$68,'Perceptions Data'!$B$16:$B$20,0),MATCH('Behind the Scenes'!C69,'Perceptions Data'!$C$3:$H$3))</f>
        <v>0.223</v>
      </c>
      <c r="E69" s="24">
        <f>INDEX('Perceptions Data'!$I$16:$N$20,MATCH('Behind the Scenes'!$B$68,'Perceptions Data'!$B$16:$B$20,0),MATCH('Behind the Scenes'!C69,'Perceptions Data'!$I$3:$N$3))</f>
        <v>0.36199999999999999</v>
      </c>
      <c r="F69" s="24">
        <f>INDEX('Perceptions Data'!$O$16:$T$20,MATCH('Behind the Scenes'!$B$68,'Perceptions Data'!$B$16:$B$20,0),MATCH('Behind the Scenes'!C69,'Perceptions Data'!$I$3:$N$3))</f>
        <v>0.56100000000000005</v>
      </c>
    </row>
    <row r="70" spans="1:10" x14ac:dyDescent="0.25">
      <c r="C70" s="16">
        <v>2018</v>
      </c>
      <c r="D70" s="24">
        <f>INDEX('Perceptions Data'!$C$16:$H$20,MATCH('Behind the Scenes'!$B$68,'Perceptions Data'!$B$16:$B$20,0),MATCH('Behind the Scenes'!C70,'Perceptions Data'!$C$3:$H$3))</f>
        <v>0.25900000000000001</v>
      </c>
      <c r="E70" s="24">
        <f>INDEX('Perceptions Data'!$I$16:$N$20,MATCH('Behind the Scenes'!$B$68,'Perceptions Data'!$B$16:$B$20,0),MATCH('Behind the Scenes'!C70,'Perceptions Data'!$I$3:$N$3))</f>
        <v>0.41099999999999998</v>
      </c>
      <c r="F70" s="24">
        <f>INDEX('Perceptions Data'!$O$16:$T$20,MATCH('Behind the Scenes'!$B$68,'Perceptions Data'!$B$16:$B$20,0),MATCH('Behind the Scenes'!C70,'Perceptions Data'!$I$3:$N$3))</f>
        <v>0.59799999999999998</v>
      </c>
    </row>
    <row r="71" spans="1:10" x14ac:dyDescent="0.25">
      <c r="C71" s="16">
        <v>2020</v>
      </c>
      <c r="D71" s="24">
        <f>INDEX('Perceptions Data'!$C$16:$H$20,MATCH('Behind the Scenes'!$B$68,'Perceptions Data'!$B$16:$B$20,0),MATCH('Behind the Scenes'!C71,'Perceptions Data'!$C$3:$H$3))</f>
        <v>0.24099999999999999</v>
      </c>
      <c r="E71" s="24">
        <f>INDEX('Perceptions Data'!$I$16:$N$20,MATCH('Behind the Scenes'!$B$68,'Perceptions Data'!$B$16:$B$20,0),MATCH('Behind the Scenes'!C71,'Perceptions Data'!$I$3:$N$3))</f>
        <v>0.35599999999999998</v>
      </c>
      <c r="F71" s="24">
        <f>INDEX('Perceptions Data'!$O$16:$T$20,MATCH('Behind the Scenes'!$B$68,'Perceptions Data'!$B$16:$B$20,0),MATCH('Behind the Scenes'!C71,'Perceptions Data'!$I$3:$N$3))</f>
        <v>0.51400000000000001</v>
      </c>
    </row>
    <row r="75" spans="1:10" x14ac:dyDescent="0.25">
      <c r="A75" t="s">
        <v>50</v>
      </c>
      <c r="B75" t="str">
        <f>'Perceptions Graphs'!AD26</f>
        <v>use is risky</v>
      </c>
      <c r="C75" s="19"/>
      <c r="D75" s="300" t="s">
        <v>2</v>
      </c>
      <c r="E75" s="300" t="s">
        <v>3</v>
      </c>
      <c r="F75" s="300" t="s">
        <v>4</v>
      </c>
    </row>
    <row r="76" spans="1:10" x14ac:dyDescent="0.25">
      <c r="C76" s="16">
        <v>2016</v>
      </c>
      <c r="D76" s="24">
        <f>INDEX('Perceptions Data'!$E$21:$H$23,MATCH('Behind the Scenes'!$B$75,'Perceptions Data'!$B$21:$B$23,0),MATCH('Behind the Scenes'!C76,'Perceptions Data'!$E$3:$H$3))</f>
        <v>0.75</v>
      </c>
      <c r="E76" s="24">
        <f>INDEX('Perceptions Data'!$K$21:$N$23,MATCH('Behind the Scenes'!$B$75,'Perceptions Data'!$B$21:$B$23,0),MATCH('Behind the Scenes'!C76,'Perceptions Data'!$E$3:$H$3))</f>
        <v>0.77300000000000002</v>
      </c>
      <c r="F76" s="24">
        <f>INDEX('Perceptions Data'!$Q$21:$T$23,MATCH('Behind the Scenes'!$B$75,'Perceptions Data'!$B$21:$B$23,0),MATCH('Behind the Scenes'!C76,'Perceptions Data'!$E$3:$H$3))</f>
        <v>0.78200000000000003</v>
      </c>
    </row>
    <row r="77" spans="1:10" x14ac:dyDescent="0.25">
      <c r="C77" s="16">
        <v>2018</v>
      </c>
      <c r="D77" s="24">
        <f>INDEX('Perceptions Data'!$E$21:$H$23,MATCH('Behind the Scenes'!$B$75,'Perceptions Data'!$B$21:$B$23,0),MATCH('Behind the Scenes'!C77,'Perceptions Data'!$E$3:$H$3))</f>
        <v>0.76400000000000001</v>
      </c>
      <c r="E77" s="24">
        <f>INDEX('Perceptions Data'!$K$21:$N$23,MATCH('Behind the Scenes'!$B$75,'Perceptions Data'!$B$21:$B$23,0),MATCH('Behind the Scenes'!C77,'Perceptions Data'!$E$3:$H$3))</f>
        <v>0.73899999999999999</v>
      </c>
      <c r="F77" s="24">
        <f>INDEX('Perceptions Data'!$Q$21:$T$23,MATCH('Behind the Scenes'!$B$75,'Perceptions Data'!$B$21:$B$23,0),MATCH('Behind the Scenes'!C77,'Perceptions Data'!$E$3:$H$3))</f>
        <v>0.75</v>
      </c>
    </row>
    <row r="78" spans="1:10" x14ac:dyDescent="0.25">
      <c r="C78" s="16">
        <v>2020</v>
      </c>
      <c r="D78" s="24">
        <f>INDEX('Perceptions Data'!$E$21:$H$23,MATCH('Behind the Scenes'!$B$75,'Perceptions Data'!$B$21:$B$23,0),MATCH('Behind the Scenes'!C78,'Perceptions Data'!$E$3:$H$3))</f>
        <v>0.71399999999999997</v>
      </c>
      <c r="E78" s="24">
        <f>INDEX('Perceptions Data'!$K$21:$N$23,MATCH('Behind the Scenes'!$B$75,'Perceptions Data'!$B$21:$B$23,0),MATCH('Behind the Scenes'!C78,'Perceptions Data'!$E$3:$H$3))</f>
        <v>0.751</v>
      </c>
      <c r="F78" s="24">
        <f>INDEX('Perceptions Data'!$Q$21:$T$23,MATCH('Behind the Scenes'!$B$75,'Perceptions Data'!$B$21:$B$23,0),MATCH('Behind the Scenes'!C78,'Perceptions Data'!$E$3:$H$3))</f>
        <v>0.77100000000000002</v>
      </c>
    </row>
    <row r="80" spans="1:10" x14ac:dyDescent="0.25">
      <c r="A80" s="91"/>
      <c r="B80" s="91"/>
      <c r="C80" s="91"/>
      <c r="D80" s="92"/>
      <c r="E80" s="92"/>
      <c r="F80" s="92"/>
      <c r="G80" s="91"/>
      <c r="H80" s="91"/>
      <c r="I80" s="91"/>
      <c r="J80" s="91"/>
    </row>
    <row r="81" spans="1:7" x14ac:dyDescent="0.25">
      <c r="A81" s="22"/>
      <c r="B81" s="19"/>
      <c r="C81" s="19"/>
      <c r="D81" s="300" t="s">
        <v>2</v>
      </c>
      <c r="E81" s="300" t="s">
        <v>3</v>
      </c>
      <c r="F81" s="300" t="s">
        <v>4</v>
      </c>
      <c r="G81" s="19"/>
    </row>
    <row r="82" spans="1:7" x14ac:dyDescent="0.25">
      <c r="A82" s="1" t="s">
        <v>82</v>
      </c>
      <c r="B82">
        <f>'Sexual Behavior Graphs'!B3</f>
        <v>2016</v>
      </c>
      <c r="C82" s="16" t="s">
        <v>84</v>
      </c>
      <c r="D82" s="24">
        <f>INDEX('Sexual Behavior Data'!$B$4:$G$13,MATCH('Behind the Scenes'!C82,'Sexual Behavior Data'!$A$4:$A$13,0),MATCH('Behind the Scenes'!$B$82,'Sexual Behavior Data'!$B$3:$G$3,0))</f>
        <v>6.4000000000000001E-2</v>
      </c>
      <c r="E82" s="24">
        <f>INDEX('Sexual Behavior Data'!$H$4:$M$13,MATCH('Behind the Scenes'!C82,'Sexual Behavior Data'!$A$4:$A$13,0),MATCH('Behind the Scenes'!$B$82,'Sexual Behavior Data'!$H$3:$M$3,0))</f>
        <v>0.104</v>
      </c>
      <c r="F82" s="24">
        <f>INDEX('Sexual Behavior Data'!$N$4:$S$13,MATCH('Behind the Scenes'!C82,'Sexual Behavior Data'!$A$4:$A$13,0),MATCH('Behind the Scenes'!$B$82,'Sexual Behavior Data'!$N$3:$S$3,0))</f>
        <v>7.5999999999999998E-2</v>
      </c>
      <c r="G82" s="19"/>
    </row>
    <row r="83" spans="1:7" x14ac:dyDescent="0.25">
      <c r="A83" s="22"/>
      <c r="B83" s="19"/>
      <c r="C83" s="16" t="s">
        <v>85</v>
      </c>
      <c r="D83" s="24">
        <f>INDEX('Sexual Behavior Data'!$B$4:$G$13,MATCH('Behind the Scenes'!C83,'Sexual Behavior Data'!$A$4:$A$13,0),MATCH('Behind the Scenes'!$B$82,'Sexual Behavior Data'!$B$3:$G$3,0))</f>
        <v>6.3E-2</v>
      </c>
      <c r="E83" s="24">
        <f>INDEX('Sexual Behavior Data'!$H$4:$M$13,MATCH('Behind the Scenes'!C83,'Sexual Behavior Data'!$A$4:$A$13,0),MATCH('Behind the Scenes'!$B$82,'Sexual Behavior Data'!$H$3:$M$3,0))</f>
        <v>0.14899999999999999</v>
      </c>
      <c r="F83" s="24">
        <f>INDEX('Sexual Behavior Data'!$N$4:$S$13,MATCH('Behind the Scenes'!C83,'Sexual Behavior Data'!$A$4:$A$13,0),MATCH('Behind the Scenes'!$B$82,'Sexual Behavior Data'!$N$3:$S$3,0))</f>
        <v>0.379</v>
      </c>
      <c r="G83" s="19"/>
    </row>
    <row r="84" spans="1:7" x14ac:dyDescent="0.25">
      <c r="A84" s="22"/>
      <c r="C84" s="16" t="s">
        <v>86</v>
      </c>
      <c r="D84" s="24" t="e">
        <f>INDEX('Sexual Behavior Data'!$B$4:$G$13,MATCH('Behind the Scenes'!C84,'Sexual Behavior Data'!$A$4:$A$13,0),MATCH('Behind the Scenes'!$B$82,'Sexual Behavior Data'!$B$3:$G$3,0))</f>
        <v>#N/A</v>
      </c>
      <c r="E84" s="24">
        <f>INDEX('Sexual Behavior Data'!$H$4:$M$13,MATCH('Behind the Scenes'!C84,'Sexual Behavior Data'!$A$4:$A$13,0),MATCH('Behind the Scenes'!$B$82,'Sexual Behavior Data'!$H$3:$M$3,0))</f>
        <v>0.08</v>
      </c>
      <c r="F84" s="24">
        <f>INDEX('Sexual Behavior Data'!$N$4:$S$13,MATCH('Behind the Scenes'!C84,'Sexual Behavior Data'!$A$4:$A$13,0),MATCH('Behind the Scenes'!$B$82,'Sexual Behavior Data'!$N$3:$S$3,0))</f>
        <v>0.28999999999999998</v>
      </c>
      <c r="G84" s="19"/>
    </row>
    <row r="85" spans="1:7" x14ac:dyDescent="0.25">
      <c r="A85" s="22"/>
      <c r="B85" s="19"/>
      <c r="C85" s="16" t="s">
        <v>87</v>
      </c>
      <c r="D85" s="24">
        <f>INDEX('Sexual Behavior Data'!$B$4:$G$13,MATCH('Behind the Scenes'!C85,'Sexual Behavior Data'!$A$4:$A$13,0),MATCH('Behind the Scenes'!$B$82,'Sexual Behavior Data'!$B$3:$G$3,0))</f>
        <v>0.32700000000000001</v>
      </c>
      <c r="E85" s="24">
        <f>INDEX('Sexual Behavior Data'!$H$4:$M$13,MATCH('Behind the Scenes'!C85,'Sexual Behavior Data'!$A$4:$A$13,0),MATCH('Behind the Scenes'!$B$82,'Sexual Behavior Data'!$H$3:$M$3,0))</f>
        <v>0.22</v>
      </c>
      <c r="F85" s="24">
        <f>INDEX('Sexual Behavior Data'!$N$4:$S$13,MATCH('Behind the Scenes'!C85,'Sexual Behavior Data'!$A$4:$A$13,0),MATCH('Behind the Scenes'!$B$82,'Sexual Behavior Data'!$N$3:$S$3,0))</f>
        <v>0.159</v>
      </c>
      <c r="G85" s="19"/>
    </row>
    <row r="86" spans="1:7" x14ac:dyDescent="0.25">
      <c r="A86" s="22"/>
      <c r="B86" s="19"/>
      <c r="C86" s="16" t="s">
        <v>88</v>
      </c>
      <c r="D86" s="24">
        <f>INDEX('Sexual Behavior Data'!$B$4:$G$13,MATCH('Behind the Scenes'!C86,'Sexual Behavior Data'!$A$4:$A$13,0),MATCH('Behind the Scenes'!$B$82,'Sexual Behavior Data'!$B$3:$G$3,0))</f>
        <v>1.6E-2</v>
      </c>
      <c r="E86" s="24">
        <f>INDEX('Sexual Behavior Data'!$H$4:$M$13,MATCH('Behind the Scenes'!C86,'Sexual Behavior Data'!$A$4:$A$13,0),MATCH('Behind the Scenes'!$B$82,'Sexual Behavior Data'!$H$3:$M$3,0))</f>
        <v>0.03</v>
      </c>
      <c r="F86" s="24">
        <f>INDEX('Sexual Behavior Data'!$N$4:$S$13,MATCH('Behind the Scenes'!C86,'Sexual Behavior Data'!$A$4:$A$13,0),MATCH('Behind the Scenes'!$B$82,'Sexual Behavior Data'!$N$3:$S$3,0))</f>
        <v>8.1000000000000003E-2</v>
      </c>
      <c r="G86" s="19"/>
    </row>
    <row r="87" spans="1:7" x14ac:dyDescent="0.25">
      <c r="A87" s="22"/>
      <c r="B87" s="19"/>
      <c r="C87" s="16" t="s">
        <v>80</v>
      </c>
      <c r="D87" s="24">
        <f>INDEX('Sexual Behavior Data'!$B$4:$G$13,MATCH('Behind the Scenes'!C87,'Sexual Behavior Data'!$A$4:$A$13,0),MATCH('Behind the Scenes'!$B$82,'Sexual Behavior Data'!$B$3:$G$3,0))</f>
        <v>0.02</v>
      </c>
      <c r="E87" s="24">
        <f>INDEX('Sexual Behavior Data'!$H$4:$M$13,MATCH('Behind the Scenes'!C87,'Sexual Behavior Data'!$A$4:$A$13,0),MATCH('Behind the Scenes'!$B$82,'Sexual Behavior Data'!$H$3:$M$3,0))</f>
        <v>3.5000000000000003E-2</v>
      </c>
      <c r="F87" s="24">
        <f>INDEX('Sexual Behavior Data'!$N$4:$S$13,MATCH('Behind the Scenes'!C87,'Sexual Behavior Data'!$A$4:$A$13,0),MATCH('Behind the Scenes'!$B$82,'Sexual Behavior Data'!$N$3:$S$3,0))</f>
        <v>4.7E-2</v>
      </c>
      <c r="G87" s="19"/>
    </row>
    <row r="88" spans="1:7" x14ac:dyDescent="0.25">
      <c r="A88" s="22"/>
      <c r="B88" s="19"/>
      <c r="C88" s="16" t="s">
        <v>81</v>
      </c>
      <c r="D88" s="24">
        <f>INDEX('Sexual Behavior Data'!$B$4:$G$13,MATCH('Behind the Scenes'!C88,'Sexual Behavior Data'!$A$4:$A$13,0),MATCH('Behind the Scenes'!$B$82,'Sexual Behavior Data'!$B$3:$G$3,0))</f>
        <v>0.46100000000000002</v>
      </c>
      <c r="E88" s="24">
        <f>INDEX('Sexual Behavior Data'!$H$4:$M$13,MATCH('Behind the Scenes'!C88,'Sexual Behavior Data'!$A$4:$A$13,0),MATCH('Behind the Scenes'!$B$82,'Sexual Behavior Data'!$H$3:$M$3,0))</f>
        <v>0.65700000000000003</v>
      </c>
      <c r="F88" s="24">
        <f>INDEX('Sexual Behavior Data'!$N$4:$S$13,MATCH('Behind the Scenes'!C88,'Sexual Behavior Data'!$A$4:$A$13,0),MATCH('Behind the Scenes'!$B$82,'Sexual Behavior Data'!$N$3:$S$3,0))</f>
        <v>0.67</v>
      </c>
      <c r="G88" s="19"/>
    </row>
    <row r="89" spans="1:7" x14ac:dyDescent="0.25">
      <c r="A89" s="22"/>
      <c r="B89" s="19"/>
      <c r="C89" s="16" t="s">
        <v>89</v>
      </c>
      <c r="D89" s="24">
        <f>INDEX('Sexual Behavior Data'!$B$4:$G$13,MATCH('Behind the Scenes'!C89,'Sexual Behavior Data'!$A$4:$A$13,0),MATCH('Behind the Scenes'!$B$82,'Sexual Behavior Data'!$B$3:$G$3,0))</f>
        <v>0.64300000000000002</v>
      </c>
      <c r="E89" s="24">
        <f>INDEX('Sexual Behavior Data'!$H$4:$M$13,MATCH('Behind the Scenes'!C89,'Sexual Behavior Data'!$A$4:$A$13,0),MATCH('Behind the Scenes'!$B$82,'Sexual Behavior Data'!$H$3:$M$3,0))</f>
        <v>0.623</v>
      </c>
      <c r="F89" s="24">
        <f>INDEX('Sexual Behavior Data'!$N$4:$S$13,MATCH('Behind the Scenes'!C89,'Sexual Behavior Data'!$A$4:$A$13,0),MATCH('Behind the Scenes'!$B$82,'Sexual Behavior Data'!$N$3:$S$3,0))</f>
        <v>0.497</v>
      </c>
      <c r="G89" s="19"/>
    </row>
    <row r="90" spans="1:7" x14ac:dyDescent="0.25">
      <c r="B90" s="19"/>
      <c r="C90" s="16" t="s">
        <v>90</v>
      </c>
      <c r="D90" s="24">
        <f>INDEX('Sexual Behavior Data'!$B$4:$G$13,MATCH('Behind the Scenes'!C90,'Sexual Behavior Data'!$A$4:$A$13,0),MATCH('Behind the Scenes'!$B$82,'Sexual Behavior Data'!$B$3:$G$3,0))</f>
        <v>0.11799999999999999</v>
      </c>
      <c r="E90" s="24">
        <f>INDEX('Sexual Behavior Data'!$H$4:$M$13,MATCH('Behind the Scenes'!C90,'Sexual Behavior Data'!$A$4:$A$13,0),MATCH('Behind the Scenes'!$B$82,'Sexual Behavior Data'!$H$3:$M$3,0))</f>
        <v>0.246</v>
      </c>
      <c r="F90" s="24">
        <f>INDEX('Sexual Behavior Data'!$N$4:$S$13,MATCH('Behind the Scenes'!C90,'Sexual Behavior Data'!$A$4:$A$13,0),MATCH('Behind the Scenes'!$B$82,'Sexual Behavior Data'!$N$3:$S$3,0))</f>
        <v>0.23300000000000001</v>
      </c>
      <c r="G90" s="19"/>
    </row>
    <row r="91" spans="1:7" x14ac:dyDescent="0.25">
      <c r="B91" s="19"/>
      <c r="C91" s="16" t="s">
        <v>91</v>
      </c>
      <c r="D91" s="24" t="e">
        <f>INDEX('Sexual Behavior Data'!$B$4:$G$13,MATCH('Behind the Scenes'!C91,'Sexual Behavior Data'!$A$4:$A$13,0),MATCH('Behind the Scenes'!$B$82,'Sexual Behavior Data'!$B$3:$G$3,0))</f>
        <v>#N/A</v>
      </c>
      <c r="E91" s="24">
        <f>INDEX('Sexual Behavior Data'!$H$4:$M$13,MATCH('Behind the Scenes'!C91,'Sexual Behavior Data'!$A$4:$A$13,0),MATCH('Behind the Scenes'!$B$82,'Sexual Behavior Data'!$H$3:$M$3,0))</f>
        <v>0.10299999999999999</v>
      </c>
      <c r="F91" s="24">
        <f>INDEX('Sexual Behavior Data'!$N$4:$S$13,MATCH('Behind the Scenes'!C91,'Sexual Behavior Data'!$A$4:$A$13,0),MATCH('Behind the Scenes'!$B$82,'Sexual Behavior Data'!$N$3:$S$3,0))</f>
        <v>0.106</v>
      </c>
      <c r="G91" s="19"/>
    </row>
    <row r="92" spans="1:7" x14ac:dyDescent="0.25">
      <c r="B92" s="19"/>
      <c r="C92" s="19"/>
      <c r="D92" s="299"/>
      <c r="E92" s="299"/>
      <c r="F92" s="299"/>
      <c r="G92" s="19"/>
    </row>
    <row r="93" spans="1:7" x14ac:dyDescent="0.25">
      <c r="B93" s="19"/>
      <c r="C93" s="19"/>
      <c r="D93" s="300" t="s">
        <v>2</v>
      </c>
      <c r="E93" s="300" t="s">
        <v>3</v>
      </c>
      <c r="F93" s="300" t="s">
        <v>4</v>
      </c>
      <c r="G93" s="19"/>
    </row>
    <row r="94" spans="1:7" x14ac:dyDescent="0.25">
      <c r="A94" s="1" t="s">
        <v>83</v>
      </c>
      <c r="B94" t="str">
        <f>'Sexual Behavior Graphs'!B25</f>
        <v>Intercourse with 1+ persons in 3 mos.</v>
      </c>
      <c r="C94" s="16">
        <v>2016</v>
      </c>
      <c r="D94" s="24" t="e">
        <f>INDEX('Sexual Behavior Data'!$B$4:$G$13,MATCH('Behind the Scenes'!$B$94,'Sexual Behavior Data'!$A$4:$A$13,0),MATCH('Behind the Scenes'!C94,'Sexual Behavior Data'!$B$3:$G$3,0))</f>
        <v>#N/A</v>
      </c>
      <c r="E94" s="24">
        <f>INDEX('Sexual Behavior Data'!$H$4:$M$13,MATCH('Behind the Scenes'!$B$94,'Sexual Behavior Data'!$A$4:$A$13,0),MATCH('Behind the Scenes'!C94,'Sexual Behavior Data'!$H$3:$M$3,0))</f>
        <v>0.08</v>
      </c>
      <c r="F94" s="24">
        <f>INDEX('Sexual Behavior Data'!$N$4:$S$13,MATCH('Behind the Scenes'!$B$94,'Sexual Behavior Data'!$A$4:$A$13,0),MATCH('Behind the Scenes'!C94,'Sexual Behavior Data'!$N$3:$S$3,0))</f>
        <v>0.28999999999999998</v>
      </c>
    </row>
    <row r="95" spans="1:7" x14ac:dyDescent="0.25">
      <c r="C95" s="16">
        <v>2018</v>
      </c>
      <c r="D95" s="24" t="e">
        <f>INDEX('Sexual Behavior Data'!$B$4:$G$13,MATCH('Behind the Scenes'!$B$94,'Sexual Behavior Data'!$A$4:$A$13,0),MATCH('Behind the Scenes'!C95,'Sexual Behavior Data'!$B$3:$G$3,0))</f>
        <v>#N/A</v>
      </c>
      <c r="E95" s="24">
        <f>INDEX('Sexual Behavior Data'!$H$4:$M$13,MATCH('Behind the Scenes'!$B$94,'Sexual Behavior Data'!$A$4:$A$13,0),MATCH('Behind the Scenes'!C95,'Sexual Behavior Data'!$H$3:$M$3,0))</f>
        <v>0.11600000000000001</v>
      </c>
      <c r="F95" s="24">
        <f>INDEX('Sexual Behavior Data'!$N$4:$S$13,MATCH('Behind the Scenes'!$B$94,'Sexual Behavior Data'!$A$4:$A$13,0),MATCH('Behind the Scenes'!C95,'Sexual Behavior Data'!$N$3:$S$3,0))</f>
        <v>0.373</v>
      </c>
    </row>
    <row r="96" spans="1:7" x14ac:dyDescent="0.25">
      <c r="C96" s="16">
        <v>2020</v>
      </c>
      <c r="D96" s="24" t="e">
        <f>INDEX('Sexual Behavior Data'!$B$4:$G$13,MATCH('Behind the Scenes'!$B$94,'Sexual Behavior Data'!$A$4:$A$13,0),MATCH('Behind the Scenes'!C96,'Sexual Behavior Data'!$B$3:$G$3,0))</f>
        <v>#N/A</v>
      </c>
      <c r="E96" s="24">
        <f>INDEX('Sexual Behavior Data'!$H$4:$M$13,MATCH('Behind the Scenes'!$B$94,'Sexual Behavior Data'!$A$4:$A$13,0),MATCH('Behind the Scenes'!C96,'Sexual Behavior Data'!$H$3:$M$3,0))</f>
        <v>7.8E-2</v>
      </c>
      <c r="F96" s="24">
        <f>INDEX('Sexual Behavior Data'!$N$4:$S$13,MATCH('Behind the Scenes'!$B$94,'Sexual Behavior Data'!$A$4:$A$13,0),MATCH('Behind the Scenes'!C96,'Sexual Behavior Data'!$N$3:$S$3,0))</f>
        <v>0.35</v>
      </c>
    </row>
    <row r="101" spans="1:10" x14ac:dyDescent="0.25">
      <c r="A101" s="78"/>
      <c r="B101" s="78"/>
      <c r="C101" s="78"/>
      <c r="D101" s="301"/>
      <c r="E101" s="301"/>
      <c r="F101" s="301"/>
      <c r="G101" s="78"/>
      <c r="H101" s="78"/>
      <c r="I101" s="78"/>
      <c r="J101" s="78"/>
    </row>
    <row r="102" spans="1:10" x14ac:dyDescent="0.25">
      <c r="A102" s="1" t="s">
        <v>118</v>
      </c>
      <c r="B102">
        <f>'Safety Graphs'!B3</f>
        <v>2016</v>
      </c>
      <c r="D102" s="300" t="s">
        <v>2</v>
      </c>
      <c r="E102" s="300" t="s">
        <v>3</v>
      </c>
      <c r="F102" s="300" t="s">
        <v>4</v>
      </c>
    </row>
    <row r="103" spans="1:10" x14ac:dyDescent="0.25">
      <c r="A103" t="s">
        <v>98</v>
      </c>
      <c r="C103" s="76" t="s">
        <v>99</v>
      </c>
      <c r="D103" s="24">
        <f>INDEX('Safety Data'!$C$4:$H$10,MATCH('Behind the Scenes'!C103,'Safety Data'!$B$4:$B$10,0),MATCH($B$102,'Safety Data'!$C$3:$H$3,0))</f>
        <v>0.40400000000000003</v>
      </c>
      <c r="E103" s="24">
        <f>INDEX('Safety Data'!$I$4:$N$10,MATCH('Behind the Scenes'!C103,'Safety Data'!$B$4:$B$10,0),MATCH($B$102,'Safety Data'!$I$3:$N$3,0))</f>
        <v>0.28399999999999997</v>
      </c>
      <c r="F103" s="24">
        <f>INDEX('Safety Data'!$O$4:$T$10,MATCH('Behind the Scenes'!C103,'Safety Data'!$B$4:$B$10,0),MATCH($B$102,'Safety Data'!$O$3:$T$3,0))</f>
        <v>0.19800000000000001</v>
      </c>
      <c r="G103" s="77"/>
    </row>
    <row r="104" spans="1:10" x14ac:dyDescent="0.25">
      <c r="C104" s="16" t="s">
        <v>100</v>
      </c>
      <c r="D104" s="24">
        <f>INDEX('Safety Data'!$C$4:$H$10,MATCH('Behind the Scenes'!C104,'Safety Data'!$B$4:$B$10,0),MATCH($B$102,'Safety Data'!$C$3:$H$3,0))</f>
        <v>0.20200000000000001</v>
      </c>
      <c r="E104" s="24">
        <f>INDEX('Safety Data'!$I$4:$N$10,MATCH('Behind the Scenes'!C104,'Safety Data'!$B$4:$B$10,0),MATCH($B$102,'Safety Data'!$I$3:$N$3,0))</f>
        <v>0.20799999999999999</v>
      </c>
      <c r="F104" s="24">
        <f>INDEX('Safety Data'!$O$4:$T$10,MATCH('Behind the Scenes'!C104,'Safety Data'!$B$4:$B$10,0),MATCH($B$102,'Safety Data'!$O$3:$T$3,0))</f>
        <v>0.16</v>
      </c>
      <c r="G104" s="77"/>
    </row>
    <row r="105" spans="1:10" x14ac:dyDescent="0.25">
      <c r="C105" s="16" t="s">
        <v>101</v>
      </c>
      <c r="D105" s="24">
        <f>INDEX('Safety Data'!$C$4:$H$10,MATCH('Behind the Scenes'!C105,'Safety Data'!$B$4:$B$10,0),MATCH($B$102,'Safety Data'!$C$3:$H$3,0))</f>
        <v>0.58499999999999996</v>
      </c>
      <c r="E105" s="24">
        <f>INDEX('Safety Data'!$I$4:$N$10,MATCH('Behind the Scenes'!C105,'Safety Data'!$B$4:$B$10,0),MATCH($B$102,'Safety Data'!$I$3:$N$3,0))</f>
        <v>0.55800000000000005</v>
      </c>
      <c r="F105" s="24">
        <f>INDEX('Safety Data'!$O$4:$T$10,MATCH('Behind the Scenes'!C105,'Safety Data'!$B$4:$B$10,0),MATCH($B$102,'Safety Data'!$O$3:$T$3,0))</f>
        <v>0.48699999999999999</v>
      </c>
      <c r="G105" s="77"/>
    </row>
    <row r="106" spans="1:10" x14ac:dyDescent="0.25">
      <c r="C106" s="16" t="s">
        <v>102</v>
      </c>
      <c r="D106" s="24">
        <f>INDEX('Safety Data'!$C$4:$H$10,MATCH('Behind the Scenes'!C106,'Safety Data'!$B$4:$B$10,0),MATCH($B$102,'Safety Data'!$C$3:$H$3,0))</f>
        <v>0.17</v>
      </c>
      <c r="E106" s="24">
        <f>INDEX('Safety Data'!$I$4:$N$10,MATCH('Behind the Scenes'!C106,'Safety Data'!$B$4:$B$10,0),MATCH($B$102,'Safety Data'!$I$3:$N$3,0))</f>
        <v>0.17899999999999999</v>
      </c>
      <c r="F106" s="24">
        <f>INDEX('Safety Data'!$O$4:$T$10,MATCH('Behind the Scenes'!C106,'Safety Data'!$B$4:$B$10,0),MATCH($B$102,'Safety Data'!$O$3:$T$3,0))</f>
        <v>0.17699999999999999</v>
      </c>
      <c r="G106" s="77"/>
    </row>
    <row r="107" spans="1:10" x14ac:dyDescent="0.25">
      <c r="C107" s="16" t="s">
        <v>103</v>
      </c>
      <c r="D107" s="24">
        <f>INDEX('Safety Data'!$C$4:$H$10,MATCH('Behind the Scenes'!C107,'Safety Data'!$B$4:$B$10,0),MATCH($B$102,'Safety Data'!$C$3:$H$3,0))</f>
        <v>0.27600000000000002</v>
      </c>
      <c r="E107" s="24">
        <f>INDEX('Safety Data'!$I$4:$N$10,MATCH('Behind the Scenes'!C107,'Safety Data'!$B$4:$B$10,0),MATCH($B$102,'Safety Data'!$I$3:$N$3,0))</f>
        <v>0.32700000000000001</v>
      </c>
      <c r="F107" s="24">
        <f>INDEX('Safety Data'!$O$4:$T$10,MATCH('Behind the Scenes'!C107,'Safety Data'!$B$4:$B$10,0),MATCH($B$102,'Safety Data'!$O$3:$T$3,0))</f>
        <v>0.33</v>
      </c>
      <c r="G107" s="77"/>
    </row>
    <row r="108" spans="1:10" x14ac:dyDescent="0.25">
      <c r="C108" s="16" t="s">
        <v>117</v>
      </c>
      <c r="D108" s="24">
        <f>INDEX('Safety Data'!$C$4:$H$10,MATCH('Behind the Scenes'!C108,'Safety Data'!$B$4:$B$10,0),MATCH($B$102,'Safety Data'!$C$3:$H$3,0))</f>
        <v>0.06</v>
      </c>
      <c r="E108" s="24">
        <f>INDEX('Safety Data'!$I$4:$N$10,MATCH('Behind the Scenes'!C108,'Safety Data'!$B$4:$B$10,0),MATCH($B$102,'Safety Data'!$I$3:$N$3,0))</f>
        <v>4.4999999999999998E-2</v>
      </c>
      <c r="F108" s="24">
        <f>INDEX('Safety Data'!$O$4:$T$10,MATCH('Behind the Scenes'!C108,'Safety Data'!$B$4:$B$10,0),MATCH($B$102,'Safety Data'!$O$3:$T$3,0))</f>
        <v>5.5E-2</v>
      </c>
      <c r="G108" s="77"/>
    </row>
    <row r="109" spans="1:10" x14ac:dyDescent="0.25">
      <c r="C109" s="16" t="s">
        <v>104</v>
      </c>
      <c r="D109" s="24">
        <f>INDEX('Safety Data'!$C$4:$H$10,MATCH('Behind the Scenes'!C109,'Safety Data'!$B$4:$B$10,0),MATCH($B$102,'Safety Data'!$C$3:$H$3,0))</f>
        <v>0.10299999999999999</v>
      </c>
      <c r="E109" s="24">
        <f>INDEX('Safety Data'!$I$4:$N$10,MATCH('Behind the Scenes'!C109,'Safety Data'!$B$4:$B$10,0),MATCH($B$102,'Safety Data'!$I$3:$N$3,0))</f>
        <v>7.8E-2</v>
      </c>
      <c r="F109" s="24">
        <f>INDEX('Safety Data'!$O$4:$T$10,MATCH('Behind the Scenes'!C109,'Safety Data'!$B$4:$B$10,0),MATCH($B$102,'Safety Data'!$O$3:$T$3,0))</f>
        <v>5.1999999999999998E-2</v>
      </c>
      <c r="G109" s="77"/>
    </row>
    <row r="110" spans="1:10" x14ac:dyDescent="0.25">
      <c r="D110" s="300" t="s">
        <v>2</v>
      </c>
      <c r="E110" s="300" t="s">
        <v>3</v>
      </c>
      <c r="F110" s="300" t="s">
        <v>4</v>
      </c>
      <c r="G110" s="77"/>
    </row>
    <row r="111" spans="1:10" x14ac:dyDescent="0.25">
      <c r="A111" t="s">
        <v>107</v>
      </c>
      <c r="C111" s="76" t="s">
        <v>105</v>
      </c>
      <c r="D111" s="24">
        <f>INDEX('Safety Data'!$C$11:$H$15,MATCH('Behind the Scenes'!C111,'Safety Data'!$B$11:$B$15,0),MATCH($B$102,'Safety Data'!$C$3:$H$3,0))</f>
        <v>0.51</v>
      </c>
      <c r="E111" s="24">
        <f>INDEX('Safety Data'!$I$11:$N$15,MATCH('Behind the Scenes'!C111,'Safety Data'!$B$11:$B$15,0),MATCH($B$102,'Safety Data'!$I$3:$N$3,0))</f>
        <v>0.39400000000000002</v>
      </c>
      <c r="F111" s="24">
        <f>INDEX('Safety Data'!$O$11:$T$15,MATCH('Behind the Scenes'!C111,'Safety Data'!$B$11:$B$15,0),MATCH($B$102,'Safety Data'!$O$3:$T$3,0))</f>
        <v>0.33600000000000002</v>
      </c>
      <c r="G111" s="77"/>
    </row>
    <row r="112" spans="1:10" x14ac:dyDescent="0.25">
      <c r="C112" s="76" t="s">
        <v>122</v>
      </c>
      <c r="D112" s="24" t="e">
        <f>INDEX('Safety Data'!$C$11:$H$15,MATCH('Behind the Scenes'!C112,'Safety Data'!$B$11:$B$15,0),MATCH($B$102,'Safety Data'!$C$3:$H$3,0))</f>
        <v>#N/A</v>
      </c>
      <c r="E112" s="24">
        <f>INDEX('Safety Data'!$I$11:$N$15,MATCH('Behind the Scenes'!C112,'Safety Data'!$B$11:$B$15,0),MATCH($B$102,'Safety Data'!$I$3:$N$3,0))</f>
        <v>7.8E-2</v>
      </c>
      <c r="F112" s="24">
        <f>INDEX('Safety Data'!$O$11:$T$15,MATCH('Behind the Scenes'!C112,'Safety Data'!$B$11:$B$15,0),MATCH($B$102,'Safety Data'!$O$3:$T$3,0))</f>
        <v>5.0999999999999997E-2</v>
      </c>
      <c r="G112" s="77"/>
    </row>
    <row r="113" spans="1:7" x14ac:dyDescent="0.25">
      <c r="C113" s="16" t="s">
        <v>106</v>
      </c>
      <c r="D113" s="24" t="e">
        <f>INDEX('Safety Data'!$C$11:$H$15,MATCH('Behind the Scenes'!C113,'Safety Data'!$B$11:$B$15,0),MATCH($B$102,'Safety Data'!$C$3:$H$3,0))</f>
        <v>#N/A</v>
      </c>
      <c r="E113" s="24">
        <f>INDEX('Safety Data'!$I$11:$N$15,MATCH('Behind the Scenes'!C113,'Safety Data'!$B$11:$B$15,0),MATCH($B$102,'Safety Data'!$I$3:$N$3,0))</f>
        <v>0.1</v>
      </c>
      <c r="F113" s="24">
        <f>INDEX('Safety Data'!$O$11:$T$15,MATCH('Behind the Scenes'!C113,'Safety Data'!$B$11:$B$15,0),MATCH($B$102,'Safety Data'!$O$3:$T$3,0))</f>
        <v>0.127</v>
      </c>
      <c r="G113" s="77"/>
    </row>
    <row r="114" spans="1:7" x14ac:dyDescent="0.25">
      <c r="C114" s="76" t="s">
        <v>121</v>
      </c>
      <c r="D114" s="24" t="e">
        <f>INDEX('Safety Data'!$C$11:$H$15,MATCH('Behind the Scenes'!C114,'Safety Data'!$B$11:$B$15,0),MATCH($B$102,'Safety Data'!$C$3:$H$3,0))</f>
        <v>#N/A</v>
      </c>
      <c r="E114" s="24">
        <f>INDEX('Safety Data'!$I$11:$N$15,MATCH('Behind the Scenes'!C114,'Safety Data'!$B$11:$B$15,0),MATCH($B$102,'Safety Data'!$I$3:$N$3,0))</f>
        <v>0.10299999999999999</v>
      </c>
      <c r="F114" s="24">
        <f>INDEX('Safety Data'!$O$11:$T$15,MATCH('Behind the Scenes'!C114,'Safety Data'!$B$11:$B$15,0),MATCH($B$102,'Safety Data'!$O$3:$T$3,0))</f>
        <v>0.106</v>
      </c>
      <c r="G114" s="77"/>
    </row>
    <row r="115" spans="1:7" x14ac:dyDescent="0.25">
      <c r="C115" s="76" t="s">
        <v>120</v>
      </c>
      <c r="D115" s="24" t="e">
        <f>INDEX('Safety Data'!$C$11:$H$15,MATCH('Behind the Scenes'!C115,'Safety Data'!$B$11:$B$15,0),MATCH($B$102,'Safety Data'!$C$3:$H$3,0))</f>
        <v>#N/A</v>
      </c>
      <c r="E115" s="24" t="e">
        <f>INDEX('Safety Data'!$I$11:$N$15,MATCH('Behind the Scenes'!C115,'Safety Data'!$B$11:$B$15,0),MATCH($B$102,'Safety Data'!$I$3:$N$3,0))</f>
        <v>#N/A</v>
      </c>
      <c r="F115" s="24" t="e">
        <f>INDEX('Safety Data'!$O$11:$T$15,MATCH('Behind the Scenes'!C115,'Safety Data'!$B$11:$B$15,0),MATCH($B$102,'Safety Data'!$O$3:$T$3,0))</f>
        <v>#N/A</v>
      </c>
      <c r="G115" s="77"/>
    </row>
    <row r="116" spans="1:7" x14ac:dyDescent="0.25">
      <c r="D116" s="300" t="s">
        <v>2</v>
      </c>
      <c r="E116" s="300" t="s">
        <v>3</v>
      </c>
      <c r="F116" s="300" t="s">
        <v>4</v>
      </c>
      <c r="G116" s="77"/>
    </row>
    <row r="117" spans="1:7" x14ac:dyDescent="0.25">
      <c r="A117" t="s">
        <v>108</v>
      </c>
      <c r="C117" s="76" t="s">
        <v>109</v>
      </c>
      <c r="D117" s="24">
        <f>INDEX('Safety Data'!$C$16:$H$20,MATCH('Behind the Scenes'!C117,'Safety Data'!$B$16:$B$20,0),MATCH($B$102,'Safety Data'!$C$3:$H$3,0))</f>
        <v>0.27</v>
      </c>
      <c r="E117" s="24">
        <f>INDEX('Safety Data'!$I$16:$N$20,MATCH('Behind the Scenes'!C117,'Safety Data'!$B$16:$B$20,0),MATCH($B$102,'Safety Data'!$I$3:$N$3,0))</f>
        <v>0.374</v>
      </c>
      <c r="F117" s="24">
        <f>INDEX('Safety Data'!$O$16:$T$20,MATCH('Behind the Scenes'!C117,'Safety Data'!$B$16:$B$20,0),MATCH($B$102,'Safety Data'!$O$3:$T$3,0))</f>
        <v>0.36699999999999999</v>
      </c>
      <c r="G117" s="77"/>
    </row>
    <row r="118" spans="1:7" x14ac:dyDescent="0.25">
      <c r="C118" s="76" t="s">
        <v>110</v>
      </c>
      <c r="D118" s="24">
        <f>INDEX('Safety Data'!$C$16:$H$20,MATCH('Behind the Scenes'!C118,'Safety Data'!$B$16:$B$20,0),MATCH($B$102,'Safety Data'!$C$3:$H$3,0))</f>
        <v>0.20799999999999999</v>
      </c>
      <c r="E118" s="24">
        <f>INDEX('Safety Data'!$I$16:$N$20,MATCH('Behind the Scenes'!C118,'Safety Data'!$B$16:$B$20,0),MATCH($B$102,'Safety Data'!$I$3:$N$3,0))</f>
        <v>0.23</v>
      </c>
      <c r="F118" s="24">
        <f>INDEX('Safety Data'!$O$16:$T$20,MATCH('Behind the Scenes'!C118,'Safety Data'!$B$16:$B$20,0),MATCH($B$102,'Safety Data'!$O$3:$T$3,0))</f>
        <v>0.19800000000000001</v>
      </c>
      <c r="G118" s="77"/>
    </row>
    <row r="119" spans="1:7" x14ac:dyDescent="0.25">
      <c r="C119" s="76" t="s">
        <v>111</v>
      </c>
      <c r="D119" s="24">
        <f>INDEX('Safety Data'!$C$16:$H$20,MATCH('Behind the Scenes'!C119,'Safety Data'!$B$16:$B$20,0),MATCH($B$102,'Safety Data'!$C$3:$H$3,0))</f>
        <v>0.13900000000000001</v>
      </c>
      <c r="E119" s="24">
        <f>INDEX('Safety Data'!$I$16:$N$20,MATCH('Behind the Scenes'!C119,'Safety Data'!$B$16:$B$20,0),MATCH($B$102,'Safety Data'!$I$3:$N$3,0))</f>
        <v>0.19600000000000001</v>
      </c>
      <c r="F119" s="24">
        <f>INDEX('Safety Data'!$O$16:$T$20,MATCH('Behind the Scenes'!C119,'Safety Data'!$B$16:$B$20,0),MATCH($B$102,'Safety Data'!$O$3:$T$3,0))</f>
        <v>0.17199999999999999</v>
      </c>
      <c r="G119" s="77"/>
    </row>
    <row r="120" spans="1:7" x14ac:dyDescent="0.25">
      <c r="C120" s="76" t="s">
        <v>112</v>
      </c>
      <c r="D120" s="24">
        <f>INDEX('Safety Data'!$C$16:$H$20,MATCH('Behind the Scenes'!C120,'Safety Data'!$B$16:$B$20,0),MATCH($B$102,'Safety Data'!$C$3:$H$3,0))</f>
        <v>7.6999999999999999E-2</v>
      </c>
      <c r="E120" s="24">
        <f>INDEX('Safety Data'!$I$16:$N$20,MATCH('Behind the Scenes'!C120,'Safety Data'!$B$16:$B$20,0),MATCH($B$102,'Safety Data'!$I$3:$N$3,0))</f>
        <v>9.9000000000000005E-2</v>
      </c>
      <c r="F120" s="24">
        <f>INDEX('Safety Data'!$O$16:$T$20,MATCH('Behind the Scenes'!C120,'Safety Data'!$B$16:$B$20,0),MATCH($B$102,'Safety Data'!$O$3:$T$3,0))</f>
        <v>7.5999999999999998E-2</v>
      </c>
      <c r="G120" s="77"/>
    </row>
    <row r="121" spans="1:7" x14ac:dyDescent="0.25">
      <c r="C121" s="76" t="s">
        <v>113</v>
      </c>
      <c r="D121" s="24">
        <f>INDEX('Safety Data'!$C$16:$H$20,MATCH('Behind the Scenes'!C121,'Safety Data'!$B$16:$B$20,0),MATCH($B$102,'Safety Data'!$C$3:$H$3,0))</f>
        <v>2.1000000000000001E-2</v>
      </c>
      <c r="E121" s="24">
        <f>INDEX('Safety Data'!$I$16:$N$20,MATCH('Behind the Scenes'!C121,'Safety Data'!$B$16:$B$20,0),MATCH($B$102,'Safety Data'!$I$3:$N$3,0))</f>
        <v>3.7999999999999999E-2</v>
      </c>
      <c r="F121" s="24">
        <f>INDEX('Safety Data'!$O$16:$T$20,MATCH('Behind the Scenes'!C121,'Safety Data'!$B$16:$B$20,0),MATCH($B$102,'Safety Data'!$O$3:$T$3,0))</f>
        <v>1.7000000000000001E-2</v>
      </c>
      <c r="G121" s="77"/>
    </row>
    <row r="123" spans="1:7" x14ac:dyDescent="0.25">
      <c r="A123" s="1" t="s">
        <v>119</v>
      </c>
    </row>
    <row r="124" spans="1:7" x14ac:dyDescent="0.25">
      <c r="A124" t="s">
        <v>98</v>
      </c>
      <c r="B124" t="str">
        <f>'Safety Graphs'!$B$26</f>
        <v>Bullied at school last year</v>
      </c>
      <c r="C124" s="19"/>
      <c r="D124" s="300" t="s">
        <v>2</v>
      </c>
      <c r="E124" s="300" t="s">
        <v>3</v>
      </c>
      <c r="F124" s="300" t="s">
        <v>4</v>
      </c>
    </row>
    <row r="125" spans="1:7" x14ac:dyDescent="0.25">
      <c r="C125" s="16">
        <v>2016</v>
      </c>
      <c r="D125" s="24">
        <f>INDEX('Safety Data'!$C$4:$H$10,MATCH('Behind the Scenes'!$B$124,'Safety Data'!$B$4:$B$10,0),MATCH('Behind the Scenes'!C125,'Safety Data'!$C$3:$H$3,0))</f>
        <v>0.40400000000000003</v>
      </c>
      <c r="E125" s="24">
        <f>INDEX('Safety Data'!$I$4:$N$10,MATCH('Behind the Scenes'!$B$124,'Safety Data'!$B$4:$B$10,0),MATCH('Behind the Scenes'!C125,'Safety Data'!$I$3:$N$3,0))</f>
        <v>0.28399999999999997</v>
      </c>
      <c r="F125" s="24">
        <f>INDEX('Safety Data'!$O$4:$T$10,MATCH('Behind the Scenes'!$B$124,'Safety Data'!$B$4:$B$10,0),MATCH('Behind the Scenes'!C125,'Safety Data'!$O$3:$T$3,0))</f>
        <v>0.19800000000000001</v>
      </c>
    </row>
    <row r="126" spans="1:7" x14ac:dyDescent="0.25">
      <c r="C126" s="16">
        <v>2018</v>
      </c>
      <c r="D126" s="24">
        <f>INDEX('Safety Data'!$C$4:$H$10,MATCH('Behind the Scenes'!$B$124,'Safety Data'!$B$4:$B$10,0),MATCH('Behind the Scenes'!C126,'Safety Data'!$C$3:$H$3,0))</f>
        <v>0.35899999999999999</v>
      </c>
      <c r="E126" s="24">
        <f>INDEX('Safety Data'!$I$4:$N$10,MATCH('Behind the Scenes'!$B$124,'Safety Data'!$B$4:$B$10,0),MATCH('Behind the Scenes'!C126,'Safety Data'!$I$3:$N$3,0))</f>
        <v>0.31</v>
      </c>
      <c r="F126" s="24">
        <f>INDEX('Safety Data'!$O$4:$T$10,MATCH('Behind the Scenes'!$B$124,'Safety Data'!$B$4:$B$10,0),MATCH('Behind the Scenes'!C126,'Safety Data'!$O$3:$T$3,0))</f>
        <v>0.20300000000000001</v>
      </c>
    </row>
    <row r="127" spans="1:7" x14ac:dyDescent="0.25">
      <c r="C127" s="16">
        <v>2020</v>
      </c>
      <c r="D127" s="24">
        <f>INDEX('Safety Data'!$C$4:$H$10,MATCH('Behind the Scenes'!$B$124,'Safety Data'!$B$4:$B$10,0),MATCH('Behind the Scenes'!C127,'Safety Data'!$C$3:$H$3,0))</f>
        <v>0.371</v>
      </c>
      <c r="E127" s="24">
        <f>INDEX('Safety Data'!$I$4:$N$10,MATCH('Behind the Scenes'!$B$124,'Safety Data'!$B$4:$B$10,0),MATCH('Behind the Scenes'!C127,'Safety Data'!$I$3:$N$3,0))</f>
        <v>0.23899999999999999</v>
      </c>
      <c r="F127" s="24">
        <f>INDEX('Safety Data'!$O$4:$T$10,MATCH('Behind the Scenes'!$B$124,'Safety Data'!$B$4:$B$10,0),MATCH('Behind the Scenes'!C127,'Safety Data'!$O$3:$T$3,0))</f>
        <v>0.186</v>
      </c>
    </row>
    <row r="131" spans="1:6" x14ac:dyDescent="0.25">
      <c r="A131" t="s">
        <v>107</v>
      </c>
      <c r="B131" t="str">
        <f>'Safety Graphs'!$L$26</f>
        <v>Witnessed Property Damage</v>
      </c>
      <c r="C131" s="19"/>
      <c r="D131" s="300" t="s">
        <v>2</v>
      </c>
      <c r="E131" s="300" t="s">
        <v>3</v>
      </c>
      <c r="F131" s="300" t="s">
        <v>4</v>
      </c>
    </row>
    <row r="132" spans="1:6" x14ac:dyDescent="0.25">
      <c r="C132" s="16">
        <v>2016</v>
      </c>
      <c r="D132" s="24">
        <f>INDEX('Safety Data'!$C$11:$H$15,MATCH('Behind the Scenes'!$B$131,'Safety Data'!$B$11:$B$15,0),MATCH('Behind the Scenes'!C132,'Safety Data'!$C$3:$H$3,0))</f>
        <v>0.51</v>
      </c>
      <c r="E132" s="24">
        <f>INDEX('Safety Data'!$I$11:$N$15,MATCH('Behind the Scenes'!$B$131,'Safety Data'!$B$11:$B$15,0),MATCH('Behind the Scenes'!C132,'Safety Data'!$I$3:$N$3,0))</f>
        <v>0.39400000000000002</v>
      </c>
      <c r="F132" s="24">
        <f>INDEX('Safety Data'!$O$11:$T$15,MATCH('Behind the Scenes'!$B$131,'Safety Data'!$B$11:$B$15,0),MATCH('Behind the Scenes'!C132,'Safety Data'!$O$3:$T$3,0))</f>
        <v>0.33600000000000002</v>
      </c>
    </row>
    <row r="133" spans="1:6" x14ac:dyDescent="0.25">
      <c r="C133" s="16">
        <v>2018</v>
      </c>
      <c r="D133" s="24">
        <f>INDEX('Safety Data'!$C$11:$H$15,MATCH('Behind the Scenes'!$B$131,'Safety Data'!$B$11:$B$15,0),MATCH('Behind the Scenes'!C133,'Safety Data'!$C$3:$H$3,0))</f>
        <v>0.50600000000000001</v>
      </c>
      <c r="E133" s="24">
        <f>INDEX('Safety Data'!$I$11:$N$15,MATCH('Behind the Scenes'!$B$131,'Safety Data'!$B$11:$B$15,0),MATCH('Behind the Scenes'!C133,'Safety Data'!$I$3:$N$3,0))</f>
        <v>0.16900000000000001</v>
      </c>
      <c r="F133" s="24">
        <f>INDEX('Safety Data'!$O$11:$T$15,MATCH('Behind the Scenes'!$B$131,'Safety Data'!$B$11:$B$15,0),MATCH('Behind the Scenes'!C133,'Safety Data'!$O$3:$T$3,0))</f>
        <v>0.156</v>
      </c>
    </row>
    <row r="134" spans="1:6" x14ac:dyDescent="0.25">
      <c r="C134" s="16">
        <v>2020</v>
      </c>
      <c r="D134" s="24">
        <f>INDEX('Safety Data'!$C$11:$H$15,MATCH('Behind the Scenes'!$B$131,'Safety Data'!$B$11:$B$15,0),MATCH('Behind the Scenes'!C134,'Safety Data'!$C$3:$H$3,0))</f>
        <v>0.55800000000000005</v>
      </c>
      <c r="E134" s="24">
        <f>INDEX('Safety Data'!$I$11:$N$15,MATCH('Behind the Scenes'!$B$131,'Safety Data'!$B$11:$B$15,0),MATCH('Behind the Scenes'!C134,'Safety Data'!$I$3:$N$3,0))</f>
        <v>0.217</v>
      </c>
      <c r="F134" s="24">
        <f>INDEX('Safety Data'!$O$11:$T$15,MATCH('Behind the Scenes'!$B$131,'Safety Data'!$B$11:$B$15,0),MATCH('Behind the Scenes'!C134,'Safety Data'!$O$3:$T$3,0))</f>
        <v>0.14000000000000001</v>
      </c>
    </row>
    <row r="138" spans="1:6" x14ac:dyDescent="0.25">
      <c r="A138" t="s">
        <v>108</v>
      </c>
      <c r="B138" t="str">
        <f>'Safety Graphs'!$U$26</f>
        <v>Depression</v>
      </c>
      <c r="C138" s="19"/>
      <c r="D138" s="300" t="s">
        <v>2</v>
      </c>
      <c r="E138" s="300" t="s">
        <v>3</v>
      </c>
      <c r="F138" s="300" t="s">
        <v>4</v>
      </c>
    </row>
    <row r="139" spans="1:6" x14ac:dyDescent="0.25">
      <c r="C139" s="16">
        <v>2016</v>
      </c>
      <c r="D139" s="24">
        <f>INDEX('Safety Data'!$C$16:$H$20,MATCH('Behind the Scenes'!$B$138,'Safety Data'!$B$16:$B$20,0),MATCH('Behind the Scenes'!C139,'Safety Data'!$C$3:$H$3,0))</f>
        <v>0.27</v>
      </c>
      <c r="E139" s="24">
        <f>INDEX('Safety Data'!$I$16:$N$20,MATCH('Behind the Scenes'!$B$138,'Safety Data'!$B$16:$B$20,0),MATCH('Behind the Scenes'!C139,'Safety Data'!$I$3:$N$3,0))</f>
        <v>0.374</v>
      </c>
      <c r="F139" s="24">
        <f>INDEX('Safety Data'!$O$16:$T$20,MATCH('Behind the Scenes'!$B$138,'Safety Data'!$B$16:$B$20,0),MATCH('Behind the Scenes'!C139,'Safety Data'!$O$3:$T$3,0))</f>
        <v>0.36699999999999999</v>
      </c>
    </row>
    <row r="140" spans="1:6" x14ac:dyDescent="0.25">
      <c r="C140" s="16">
        <v>2018</v>
      </c>
      <c r="D140" s="24">
        <f>INDEX('Safety Data'!$C$16:$H$20,MATCH('Behind the Scenes'!$B$138,'Safety Data'!$B$16:$B$20,0),MATCH('Behind the Scenes'!C140,'Safety Data'!$C$3:$H$3,0))</f>
        <v>0.311</v>
      </c>
      <c r="E140" s="24">
        <f>INDEX('Safety Data'!$I$16:$N$20,MATCH('Behind the Scenes'!$B$138,'Safety Data'!$B$16:$B$20,0),MATCH('Behind the Scenes'!C140,'Safety Data'!$I$3:$N$3,0))</f>
        <v>0.40400000000000003</v>
      </c>
      <c r="F140" s="24">
        <f>INDEX('Safety Data'!$O$16:$T$20,MATCH('Behind the Scenes'!$B$138,'Safety Data'!$B$16:$B$20,0),MATCH('Behind the Scenes'!C140,'Safety Data'!$O$3:$T$3,0))</f>
        <v>0.40400000000000003</v>
      </c>
    </row>
    <row r="141" spans="1:6" x14ac:dyDescent="0.25">
      <c r="C141" s="16">
        <v>2020</v>
      </c>
      <c r="D141" s="24">
        <f>INDEX('Safety Data'!$C$16:$H$20,MATCH('Behind the Scenes'!$B$138,'Safety Data'!$B$16:$B$20,0),MATCH('Behind the Scenes'!C141,'Safety Data'!$C$3:$H$3,0))</f>
        <v>0.34300000000000003</v>
      </c>
      <c r="E141" s="24">
        <f>INDEX('Safety Data'!$I$16:$N$20,MATCH('Behind the Scenes'!$B$138,'Safety Data'!$B$16:$B$20,0),MATCH('Behind the Scenes'!C141,'Safety Data'!$I$3:$N$3,0))</f>
        <v>0.40500000000000003</v>
      </c>
      <c r="F141" s="24">
        <f>INDEX('Safety Data'!$O$16:$T$20,MATCH('Behind the Scenes'!$B$138,'Safety Data'!$B$16:$B$20,0),MATCH('Behind the Scenes'!C141,'Safety Data'!$O$3:$T$3,0))</f>
        <v>0.45</v>
      </c>
    </row>
    <row r="145" spans="1:10" x14ac:dyDescent="0.25">
      <c r="A145" s="78"/>
      <c r="B145" s="78"/>
      <c r="C145" s="78"/>
      <c r="D145" s="301"/>
      <c r="E145" s="301"/>
      <c r="F145" s="301"/>
      <c r="G145" s="78"/>
      <c r="H145" s="78"/>
      <c r="I145" s="78"/>
      <c r="J145" s="78"/>
    </row>
    <row r="146" spans="1:10" x14ac:dyDescent="0.25">
      <c r="A146" s="1" t="s">
        <v>148</v>
      </c>
      <c r="B146">
        <f>'Physical Health Graphs'!B3</f>
        <v>2016</v>
      </c>
      <c r="D146" s="300" t="s">
        <v>2</v>
      </c>
      <c r="E146" s="300" t="s">
        <v>3</v>
      </c>
      <c r="F146" s="300" t="s">
        <v>4</v>
      </c>
    </row>
    <row r="147" spans="1:10" x14ac:dyDescent="0.25">
      <c r="A147" t="s">
        <v>129</v>
      </c>
      <c r="C147" s="76" t="s">
        <v>132</v>
      </c>
      <c r="D147" s="24">
        <f>INDEX('Physical Health Data'!$C$4:$H$8,MATCH('Behind the Scenes'!C147,'Physical Health Data'!$B$4:$B$8,0),MATCH($B$146,'Physical Health Data'!$C$3:$H$3,0))</f>
        <v>0.127</v>
      </c>
      <c r="E147" s="24">
        <f>INDEX('Physical Health Data'!$I$4:$N$8,MATCH('Behind the Scenes'!C147,'Physical Health Data'!$B$4:$B$8,0),MATCH($B$146,'Physical Health Data'!$I$3:$N$3,0))</f>
        <v>0.17</v>
      </c>
      <c r="F147" s="24">
        <f>INDEX('Physical Health Data'!$O$4:$T$8,MATCH('Behind the Scenes'!C147,'Physical Health Data'!$B$4:$B$8,0),MATCH($B$146,'Physical Health Data'!$O$3:$T$3,0))</f>
        <v>0.186</v>
      </c>
      <c r="G147" s="77"/>
    </row>
    <row r="148" spans="1:10" x14ac:dyDescent="0.25">
      <c r="C148" s="16" t="s">
        <v>133</v>
      </c>
      <c r="D148" s="24">
        <f>INDEX('Physical Health Data'!$C$4:$H$8,MATCH('Behind the Scenes'!C148,'Physical Health Data'!$B$4:$B$8,0),MATCH($B$146,'Physical Health Data'!$C$3:$H$3,0))</f>
        <v>0.15</v>
      </c>
      <c r="E148" s="24">
        <f>INDEX('Physical Health Data'!$I$4:$N$8,MATCH('Behind the Scenes'!C148,'Physical Health Data'!$B$4:$B$8,0),MATCH($B$146,'Physical Health Data'!$I$3:$N$3,0))</f>
        <v>0.153</v>
      </c>
      <c r="F148" s="24">
        <f>INDEX('Physical Health Data'!$O$4:$T$8,MATCH('Behind the Scenes'!C148,'Physical Health Data'!$B$4:$B$8,0),MATCH($B$146,'Physical Health Data'!$O$3:$T$3,0))</f>
        <v>0.16</v>
      </c>
      <c r="G148" s="77"/>
    </row>
    <row r="149" spans="1:10" x14ac:dyDescent="0.25">
      <c r="C149" s="16" t="s">
        <v>134</v>
      </c>
      <c r="D149" s="24">
        <f>INDEX('Physical Health Data'!$C$4:$H$8,MATCH('Behind the Scenes'!C149,'Physical Health Data'!$B$4:$B$8,0),MATCH($B$146,'Physical Health Data'!$C$3:$H$3,0))</f>
        <v>0.72299999999999998</v>
      </c>
      <c r="E149" s="24">
        <f>INDEX('Physical Health Data'!$I$4:$N$8,MATCH('Behind the Scenes'!C149,'Physical Health Data'!$B$4:$B$8,0),MATCH($B$146,'Physical Health Data'!$I$3:$N$3,0))</f>
        <v>0.67699999999999994</v>
      </c>
      <c r="F149" s="24">
        <f>INDEX('Physical Health Data'!$O$4:$T$8,MATCH('Behind the Scenes'!C149,'Physical Health Data'!$B$4:$B$8,0),MATCH($B$146,'Physical Health Data'!$O$3:$T$3,0))</f>
        <v>0.65400000000000003</v>
      </c>
      <c r="G149" s="77"/>
    </row>
    <row r="150" spans="1:10" x14ac:dyDescent="0.25">
      <c r="C150" s="16" t="s">
        <v>135</v>
      </c>
      <c r="D150" s="24">
        <f>INDEX('Physical Health Data'!$C$4:$H$8,MATCH('Behind the Scenes'!C150,'Physical Health Data'!$B$4:$B$8,0),MATCH($B$146,'Physical Health Data'!$C$3:$H$3,0))</f>
        <v>0.25900000000000001</v>
      </c>
      <c r="E150" s="24">
        <f>INDEX('Physical Health Data'!$I$4:$N$8,MATCH('Behind the Scenes'!C150,'Physical Health Data'!$B$4:$B$8,0),MATCH($B$146,'Physical Health Data'!$I$3:$N$3,0))</f>
        <v>0.31900000000000001</v>
      </c>
      <c r="F150" s="24">
        <f>INDEX('Physical Health Data'!$O$4:$T$8,MATCH('Behind the Scenes'!C150,'Physical Health Data'!$B$4:$B$8,0),MATCH($B$146,'Physical Health Data'!$O$3:$T$3,0))</f>
        <v>0.34899999999999998</v>
      </c>
      <c r="G150" s="77"/>
    </row>
    <row r="151" spans="1:10" x14ac:dyDescent="0.25">
      <c r="C151" s="16" t="s">
        <v>136</v>
      </c>
      <c r="D151" s="24">
        <f>INDEX('Physical Health Data'!$C$4:$H$8,MATCH('Behind the Scenes'!C151,'Physical Health Data'!$B$4:$B$8,0),MATCH($B$146,'Physical Health Data'!$C$3:$H$3,0))</f>
        <v>0.42499999999999999</v>
      </c>
      <c r="E151" s="24">
        <f>INDEX('Physical Health Data'!$I$4:$N$8,MATCH('Behind the Scenes'!C151,'Physical Health Data'!$B$4:$B$8,0),MATCH($B$146,'Physical Health Data'!$I$3:$N$3,0))</f>
        <v>0.42399999999999999</v>
      </c>
      <c r="F151" s="24">
        <f>INDEX('Physical Health Data'!$O$4:$T$8,MATCH('Behind the Scenes'!C151,'Physical Health Data'!$B$4:$B$8,0),MATCH($B$146,'Physical Health Data'!$O$3:$T$3,0))</f>
        <v>0.48399999999999999</v>
      </c>
      <c r="G151" s="77"/>
    </row>
    <row r="152" spans="1:10" x14ac:dyDescent="0.25">
      <c r="D152" s="300" t="s">
        <v>2</v>
      </c>
      <c r="E152" s="300" t="s">
        <v>3</v>
      </c>
      <c r="F152" s="300" t="s">
        <v>4</v>
      </c>
      <c r="G152" s="77"/>
    </row>
    <row r="153" spans="1:10" x14ac:dyDescent="0.25">
      <c r="A153" t="s">
        <v>130</v>
      </c>
      <c r="C153" s="76" t="s">
        <v>137</v>
      </c>
      <c r="D153" s="24">
        <f>INDEX('Physical Health Data'!$C$9:$H$13,MATCH('Behind the Scenes'!C153,'Physical Health Data'!$B$9:$B$13,0),MATCH($B$146,'Physical Health Data'!$C$3:$H$3,0))</f>
        <v>0.44600000000000001</v>
      </c>
      <c r="E153" s="24">
        <f>INDEX('Physical Health Data'!$I$9:$N$13,MATCH('Behind the Scenes'!C153,'Physical Health Data'!$B$9:$B$13,0),MATCH($B$146,'Physical Health Data'!$I$3:$N$3,0))</f>
        <v>0.38600000000000001</v>
      </c>
      <c r="F153" s="24">
        <f>INDEX('Physical Health Data'!$O$9:$T$13,MATCH('Behind the Scenes'!C153,'Physical Health Data'!$B$9:$B$13,0),MATCH($B$146,'Physical Health Data'!$O$3:$T$3,0))</f>
        <v>0.32800000000000001</v>
      </c>
      <c r="G153" s="77"/>
    </row>
    <row r="154" spans="1:10" x14ac:dyDescent="0.25">
      <c r="C154" s="76" t="s">
        <v>139</v>
      </c>
      <c r="D154" s="24">
        <f>INDEX('Physical Health Data'!$C$9:$H$13,MATCH('Behind the Scenes'!C154,'Physical Health Data'!$B$9:$B$13,0),MATCH($B$146,'Physical Health Data'!$C$3:$H$3,0))</f>
        <v>0.193</v>
      </c>
      <c r="E154" s="24">
        <f>INDEX('Physical Health Data'!$I$9:$N$13,MATCH('Behind the Scenes'!C154,'Physical Health Data'!$B$9:$B$13,0),MATCH($B$146,'Physical Health Data'!$I$3:$N$3,0))</f>
        <v>0.20899999999999999</v>
      </c>
      <c r="F154" s="24">
        <f>INDEX('Physical Health Data'!$O$9:$T$13,MATCH('Behind the Scenes'!C154,'Physical Health Data'!$B$9:$B$13,0),MATCH($B$146,'Physical Health Data'!$O$3:$T$3,0))</f>
        <v>0.20499999999999999</v>
      </c>
      <c r="G154" s="77"/>
    </row>
    <row r="155" spans="1:10" x14ac:dyDescent="0.25">
      <c r="C155" s="16" t="s">
        <v>140</v>
      </c>
      <c r="D155" s="24">
        <f>INDEX('Physical Health Data'!$C$9:$H$13,MATCH('Behind the Scenes'!C155,'Physical Health Data'!$B$9:$B$13,0),MATCH($B$146,'Physical Health Data'!$C$3:$H$3,0))</f>
        <v>0.27100000000000002</v>
      </c>
      <c r="E155" s="24">
        <f>INDEX('Physical Health Data'!$I$9:$N$13,MATCH('Behind the Scenes'!C155,'Physical Health Data'!$B$9:$B$13,0),MATCH($B$146,'Physical Health Data'!$I$3:$N$3,0))</f>
        <v>0.23200000000000001</v>
      </c>
      <c r="F155" s="24">
        <f>INDEX('Physical Health Data'!$O$9:$T$13,MATCH('Behind the Scenes'!C155,'Physical Health Data'!$B$9:$B$13,0),MATCH($B$146,'Physical Health Data'!$O$3:$T$3,0))</f>
        <v>0.20699999999999999</v>
      </c>
      <c r="G155" s="77"/>
    </row>
    <row r="156" spans="1:10" x14ac:dyDescent="0.25">
      <c r="C156" s="76" t="s">
        <v>141</v>
      </c>
      <c r="D156" s="24">
        <f>INDEX('Physical Health Data'!$C$9:$H$13,MATCH('Behind the Scenes'!C156,'Physical Health Data'!$B$9:$B$13,0),MATCH($B$146,'Physical Health Data'!$C$3:$H$3,0))</f>
        <v>0.17499999999999999</v>
      </c>
      <c r="E156" s="24">
        <f>INDEX('Physical Health Data'!$I$9:$N$13,MATCH('Behind the Scenes'!C156,'Physical Health Data'!$B$9:$B$13,0),MATCH($B$146,'Physical Health Data'!$I$3:$N$3,0))</f>
        <v>0.14599999999999999</v>
      </c>
      <c r="F156" s="24">
        <f>INDEX('Physical Health Data'!$O$9:$T$13,MATCH('Behind the Scenes'!C156,'Physical Health Data'!$B$9:$B$13,0),MATCH($B$146,'Physical Health Data'!$O$3:$T$3,0))</f>
        <v>0.10199999999999999</v>
      </c>
      <c r="G156" s="77"/>
    </row>
    <row r="157" spans="1:10" x14ac:dyDescent="0.25">
      <c r="C157" s="76" t="s">
        <v>138</v>
      </c>
      <c r="D157" s="24">
        <f>INDEX('Physical Health Data'!$C$9:$H$13,MATCH('Behind the Scenes'!C157,'Physical Health Data'!$B$9:$B$13,0),MATCH($B$146,'Physical Health Data'!$C$3:$H$3,0))</f>
        <v>0.105</v>
      </c>
      <c r="E157" s="24">
        <f>INDEX('Physical Health Data'!$I$9:$N$13,MATCH('Behind the Scenes'!C157,'Physical Health Data'!$B$9:$B$13,0),MATCH($B$146,'Physical Health Data'!$I$3:$N$3,0))</f>
        <v>0.11899999999999999</v>
      </c>
      <c r="F157" s="24">
        <f>INDEX('Physical Health Data'!$O$9:$T$13,MATCH('Behind the Scenes'!C157,'Physical Health Data'!$B$9:$B$13,0),MATCH($B$146,'Physical Health Data'!$O$3:$T$3,0))</f>
        <v>0.14699999999999999</v>
      </c>
      <c r="G157" s="77"/>
    </row>
    <row r="158" spans="1:10" x14ac:dyDescent="0.25">
      <c r="D158" s="300" t="s">
        <v>2</v>
      </c>
      <c r="E158" s="300" t="s">
        <v>3</v>
      </c>
      <c r="F158" s="300" t="s">
        <v>4</v>
      </c>
      <c r="G158" s="77"/>
    </row>
    <row r="159" spans="1:10" x14ac:dyDescent="0.25">
      <c r="A159" t="s">
        <v>131</v>
      </c>
      <c r="C159" s="76" t="s">
        <v>143</v>
      </c>
      <c r="D159" s="24">
        <f>INDEX('Physical Health Data'!$C$14:$H$19,MATCH('Behind the Scenes'!C159,'Physical Health Data'!$B$14:$B$19,0),MATCH($B$146,'Physical Health Data'!$C$3:$H$3,0))</f>
        <v>0.56599999999999995</v>
      </c>
      <c r="E159" s="24">
        <f>INDEX('Physical Health Data'!$I$14:$N$19,MATCH('Behind the Scenes'!C159,'Physical Health Data'!$B$14:$B$19,0),MATCH($B$146,'Physical Health Data'!$I$3:$N$3,0))</f>
        <v>0.51400000000000001</v>
      </c>
      <c r="F159" s="24">
        <f>INDEX('Physical Health Data'!$O$14:$T$19,MATCH('Behind the Scenes'!C159,'Physical Health Data'!$B$14:$B$19,0),MATCH($B$146,'Physical Health Data'!$O$3:$T$3,0))</f>
        <v>0.45800000000000002</v>
      </c>
      <c r="G159" s="77"/>
    </row>
    <row r="160" spans="1:10" x14ac:dyDescent="0.25">
      <c r="C160" s="76" t="s">
        <v>144</v>
      </c>
      <c r="D160" s="24">
        <f>INDEX('Physical Health Data'!$C$14:$H$19,MATCH('Behind the Scenes'!C160,'Physical Health Data'!$B$14:$B$19,0),MATCH($B$146,'Physical Health Data'!$C$3:$H$3,0))</f>
        <v>0.54300000000000004</v>
      </c>
      <c r="E160" s="24">
        <f>INDEX('Physical Health Data'!$I$14:$N$19,MATCH('Behind the Scenes'!C160,'Physical Health Data'!$B$14:$B$19,0),MATCH($B$146,'Physical Health Data'!$I$3:$N$3,0))</f>
        <v>0.48599999999999999</v>
      </c>
      <c r="F160" s="24">
        <f>INDEX('Physical Health Data'!$O$14:$T$19,MATCH('Behind the Scenes'!C160,'Physical Health Data'!$B$14:$B$19,0),MATCH($B$146,'Physical Health Data'!$O$3:$T$3,0))</f>
        <v>0.28799999999999998</v>
      </c>
      <c r="G160" s="77"/>
    </row>
    <row r="161" spans="1:7" x14ac:dyDescent="0.25">
      <c r="C161" s="76" t="s">
        <v>142</v>
      </c>
      <c r="D161" s="24">
        <f>INDEX('Physical Health Data'!$C$14:$H$19,MATCH('Behind the Scenes'!C161,'Physical Health Data'!$B$14:$B$19,0),MATCH($B$146,'Physical Health Data'!$C$3:$H$3,0))</f>
        <v>0.65700000000000003</v>
      </c>
      <c r="E161" s="24">
        <f>INDEX('Physical Health Data'!$I$14:$N$19,MATCH('Behind the Scenes'!C161,'Physical Health Data'!$B$14:$B$19,0),MATCH($B$146,'Physical Health Data'!$I$3:$N$3,0))</f>
        <v>0.60799999999999998</v>
      </c>
      <c r="F161" s="24">
        <f>INDEX('Physical Health Data'!$O$14:$T$19,MATCH('Behind the Scenes'!C161,'Physical Health Data'!$B$14:$B$19,0),MATCH($B$146,'Physical Health Data'!$O$3:$T$3,0))</f>
        <v>0.54</v>
      </c>
      <c r="G161" s="77"/>
    </row>
    <row r="162" spans="1:7" x14ac:dyDescent="0.25">
      <c r="C162" s="76" t="s">
        <v>145</v>
      </c>
      <c r="D162" s="24">
        <f>INDEX('Physical Health Data'!$C$14:$H$19,MATCH('Behind the Scenes'!C162,'Physical Health Data'!$B$14:$B$19,0),MATCH($B$146,'Physical Health Data'!$C$3:$H$3,0))</f>
        <v>0.246</v>
      </c>
      <c r="E162" s="24">
        <f>INDEX('Physical Health Data'!$I$14:$N$19,MATCH('Behind the Scenes'!C162,'Physical Health Data'!$B$14:$B$19,0),MATCH($B$146,'Physical Health Data'!$I$3:$N$3,0))</f>
        <v>0.24</v>
      </c>
      <c r="F162" s="24">
        <f>INDEX('Physical Health Data'!$O$14:$T$19,MATCH('Behind the Scenes'!C162,'Physical Health Data'!$B$14:$B$19,0),MATCH($B$146,'Physical Health Data'!$O$3:$T$3,0))</f>
        <v>0.26500000000000001</v>
      </c>
      <c r="G162" s="77"/>
    </row>
    <row r="163" spans="1:7" x14ac:dyDescent="0.25">
      <c r="C163" s="76" t="s">
        <v>146</v>
      </c>
      <c r="D163" s="24">
        <f>INDEX('Physical Health Data'!$C$14:$H$19,MATCH('Behind the Scenes'!C163,'Physical Health Data'!$B$14:$B$19,0),MATCH($B$146,'Physical Health Data'!$C$3:$H$3,0))</f>
        <v>0.33</v>
      </c>
      <c r="E163" s="24">
        <f>INDEX('Physical Health Data'!$I$14:$N$19,MATCH('Behind the Scenes'!C163,'Physical Health Data'!$B$14:$B$19,0),MATCH($B$146,'Physical Health Data'!$I$3:$N$3,0))</f>
        <v>0.33600000000000002</v>
      </c>
      <c r="F163" s="24">
        <f>INDEX('Physical Health Data'!$O$14:$T$19,MATCH('Behind the Scenes'!C163,'Physical Health Data'!$B$14:$B$19,0),MATCH($B$146,'Physical Health Data'!$O$3:$T$3,0))</f>
        <v>0.32600000000000001</v>
      </c>
      <c r="G163" s="77"/>
    </row>
    <row r="164" spans="1:7" x14ac:dyDescent="0.25">
      <c r="C164" s="16" t="s">
        <v>147</v>
      </c>
      <c r="D164" s="24" t="e">
        <f>INDEX('Physical Health Data'!$C$14:$H$19,MATCH('Behind the Scenes'!C164,'Physical Health Data'!$B$14:$B$19,0),MATCH($B$146,'Physical Health Data'!$C$3:$H$3,0))</f>
        <v>#N/A</v>
      </c>
      <c r="E164" s="24" t="e">
        <f>INDEX('Physical Health Data'!$I$14:$N$19,MATCH('Behind the Scenes'!C164,'Physical Health Data'!$B$14:$B$19,0),MATCH($B$146,'Physical Health Data'!$I$3:$N$3,0))</f>
        <v>#N/A</v>
      </c>
      <c r="F164" s="24" t="e">
        <f>INDEX('Physical Health Data'!$O$14:$T$19,MATCH('Behind the Scenes'!C164,'Physical Health Data'!$B$14:$B$19,0),MATCH($B$146,'Physical Health Data'!$O$3:$T$3,0))</f>
        <v>#N/A</v>
      </c>
    </row>
    <row r="165" spans="1:7" x14ac:dyDescent="0.25">
      <c r="A165" s="1" t="s">
        <v>149</v>
      </c>
    </row>
    <row r="166" spans="1:7" x14ac:dyDescent="0.25">
      <c r="A166" t="s">
        <v>129</v>
      </c>
      <c r="B166" t="str">
        <f>'Physical Health Graphs'!$B$42</f>
        <v>Obese (&gt;= 95th percentile)</v>
      </c>
      <c r="C166" s="19"/>
      <c r="D166" s="300" t="s">
        <v>2</v>
      </c>
      <c r="E166" s="300" t="s">
        <v>3</v>
      </c>
      <c r="F166" s="300" t="s">
        <v>4</v>
      </c>
    </row>
    <row r="167" spans="1:7" x14ac:dyDescent="0.25">
      <c r="C167" s="16">
        <v>2016</v>
      </c>
      <c r="D167" s="24">
        <f>INDEX('Physical Health Data'!$C$4:$H$8,MATCH('Behind the Scenes'!$B$166,'Physical Health Data'!$B$4:$B$8,0),MATCH('Behind the Scenes'!C167,'Physical Health Data'!$C$3:$H$3,0))</f>
        <v>0.127</v>
      </c>
      <c r="E167" s="24">
        <f>INDEX('Physical Health Data'!$I$4:$N$8,MATCH('Behind the Scenes'!$B$166,'Physical Health Data'!$B$4:$B$8,0),MATCH('Behind the Scenes'!C167,'Physical Health Data'!$I$3:$N$3,0))</f>
        <v>0.17</v>
      </c>
      <c r="F167" s="24">
        <f>INDEX('Physical Health Data'!$O$4:$T$8,MATCH('Behind the Scenes'!$B$166,'Physical Health Data'!$B$4:$B$8,0),MATCH('Behind the Scenes'!C167,'Physical Health Data'!$O$3:$T$3,0))</f>
        <v>0.186</v>
      </c>
    </row>
    <row r="168" spans="1:7" x14ac:dyDescent="0.25">
      <c r="C168" s="16">
        <v>2018</v>
      </c>
      <c r="D168" s="24">
        <f>INDEX('Physical Health Data'!$C$4:$H$8,MATCH('Behind the Scenes'!$B$166,'Physical Health Data'!$B$4:$B$8,0),MATCH('Behind the Scenes'!C168,'Physical Health Data'!$C$3:$H$3,0))</f>
        <v>0.14599999999999999</v>
      </c>
      <c r="E168" s="24">
        <f>INDEX('Physical Health Data'!$I$4:$N$8,MATCH('Behind the Scenes'!$B$166,'Physical Health Data'!$B$4:$B$8,0),MATCH('Behind the Scenes'!C168,'Physical Health Data'!$I$3:$N$3,0))</f>
        <v>0.14299999999999999</v>
      </c>
      <c r="F168" s="24">
        <f>INDEX('Physical Health Data'!$O$4:$T$8,MATCH('Behind the Scenes'!$B$166,'Physical Health Data'!$B$4:$B$8,0),MATCH('Behind the Scenes'!C168,'Physical Health Data'!$O$3:$T$3,0))</f>
        <v>0.16600000000000001</v>
      </c>
    </row>
    <row r="169" spans="1:7" x14ac:dyDescent="0.25">
      <c r="C169" s="16">
        <v>2020</v>
      </c>
      <c r="D169" s="24">
        <f>INDEX('Physical Health Data'!$C$4:$H$8,MATCH('Behind the Scenes'!$B$166,'Physical Health Data'!$B$4:$B$8,0),MATCH('Behind the Scenes'!C169,'Physical Health Data'!$C$3:$H$3,0))</f>
        <v>0.158</v>
      </c>
      <c r="E169" s="24">
        <f>INDEX('Physical Health Data'!$I$4:$N$8,MATCH('Behind the Scenes'!$B$166,'Physical Health Data'!$B$4:$B$8,0),MATCH('Behind the Scenes'!C169,'Physical Health Data'!$I$3:$N$3,0))</f>
        <v>0.185</v>
      </c>
      <c r="F169" s="24">
        <f>INDEX('Physical Health Data'!$O$4:$T$8,MATCH('Behind the Scenes'!$B$166,'Physical Health Data'!$B$4:$B$8,0),MATCH('Behind the Scenes'!C169,'Physical Health Data'!$O$3:$T$3,0))</f>
        <v>0.217</v>
      </c>
    </row>
    <row r="173" spans="1:7" x14ac:dyDescent="0.25">
      <c r="A173" t="s">
        <v>130</v>
      </c>
      <c r="B173" t="str">
        <f>'Physical Health Graphs'!$K$42</f>
        <v>Had breakfast every day in the past week</v>
      </c>
      <c r="C173" s="19"/>
      <c r="D173" s="300" t="s">
        <v>2</v>
      </c>
      <c r="E173" s="300" t="s">
        <v>3</v>
      </c>
      <c r="F173" s="300" t="s">
        <v>4</v>
      </c>
    </row>
    <row r="174" spans="1:7" x14ac:dyDescent="0.25">
      <c r="C174" s="16">
        <v>2016</v>
      </c>
      <c r="D174" s="24">
        <f>INDEX('Physical Health Data'!$C$9:$H$13,MATCH('Behind the Scenes'!$B$173,'Physical Health Data'!$B$9:$B$13,0),MATCH('Behind the Scenes'!C174,'Physical Health Data'!$C$3:$H$3,0))</f>
        <v>0.44600000000000001</v>
      </c>
      <c r="E174" s="24">
        <f>INDEX('Physical Health Data'!$I$9:$N$13,MATCH('Behind the Scenes'!$B$173,'Physical Health Data'!$B$9:$B$13,0),MATCH('Behind the Scenes'!C174,'Physical Health Data'!$I$3:$N$3,0))</f>
        <v>0.38600000000000001</v>
      </c>
      <c r="F174" s="24">
        <f>INDEX('Physical Health Data'!$O$9:$T$13,MATCH('Behind the Scenes'!$B$173,'Physical Health Data'!$B$9:$B$13,0),MATCH('Behind the Scenes'!C167,'Physical Health Data'!$O$3:$T$3,0))</f>
        <v>0.32800000000000001</v>
      </c>
    </row>
    <row r="175" spans="1:7" x14ac:dyDescent="0.25">
      <c r="C175" s="16">
        <v>2018</v>
      </c>
      <c r="D175" s="24">
        <f>INDEX('Physical Health Data'!$C$9:$H$13,MATCH('Behind the Scenes'!$B$173,'Physical Health Data'!$B$9:$B$13,0),MATCH('Behind the Scenes'!C175,'Physical Health Data'!$C$3:$H$3,0))</f>
        <v>0.38700000000000001</v>
      </c>
      <c r="E175" s="24">
        <f>INDEX('Physical Health Data'!$I$9:$N$13,MATCH('Behind the Scenes'!$B$173,'Physical Health Data'!$B$9:$B$13,0),MATCH('Behind the Scenes'!C175,'Physical Health Data'!$I$3:$N$3,0))</f>
        <v>0.32300000000000001</v>
      </c>
      <c r="F175" s="24">
        <f>INDEX('Physical Health Data'!$O$9:$T$13,MATCH('Behind the Scenes'!$B$173,'Physical Health Data'!$B$9:$B$13,0),MATCH('Behind the Scenes'!C168,'Physical Health Data'!$O$3:$T$3,0))</f>
        <v>0.311</v>
      </c>
    </row>
    <row r="176" spans="1:7" x14ac:dyDescent="0.25">
      <c r="C176" s="16">
        <v>2020</v>
      </c>
      <c r="D176" s="24">
        <f>INDEX('Physical Health Data'!$C$9:$H$13,MATCH('Behind the Scenes'!$B$173,'Physical Health Data'!$B$9:$B$13,0),MATCH('Behind the Scenes'!C176,'Physical Health Data'!$C$3:$H$3,0))</f>
        <v>0.33400000000000002</v>
      </c>
      <c r="E176" s="24">
        <f>INDEX('Physical Health Data'!$I$9:$N$13,MATCH('Behind the Scenes'!$B$173,'Physical Health Data'!$B$9:$B$13,0),MATCH('Behind the Scenes'!C176,'Physical Health Data'!$I$3:$N$3,0))</f>
        <v>0.27300000000000002</v>
      </c>
      <c r="F176" s="24">
        <f>INDEX('Physical Health Data'!$O$9:$T$13,MATCH('Behind the Scenes'!$B$173,'Physical Health Data'!$B$9:$B$13,0),MATCH('Behind the Scenes'!C169,'Physical Health Data'!$O$3:$T$3,0))</f>
        <v>0.20100000000000001</v>
      </c>
    </row>
    <row r="180" spans="1:10" x14ac:dyDescent="0.25">
      <c r="A180" t="s">
        <v>131</v>
      </c>
      <c r="B180" t="str">
        <f>'Physical Health Graphs'!$T$42</f>
        <v>Physically active for 60+ mins per day on 5+ days in past week</v>
      </c>
      <c r="C180" s="19"/>
      <c r="D180" s="300" t="s">
        <v>2</v>
      </c>
      <c r="E180" s="300" t="s">
        <v>3</v>
      </c>
      <c r="F180" s="300" t="s">
        <v>4</v>
      </c>
    </row>
    <row r="181" spans="1:10" x14ac:dyDescent="0.25">
      <c r="C181" s="16">
        <v>2016</v>
      </c>
      <c r="D181" s="24">
        <f>INDEX('Physical Health Data'!$C$14:$H$19,MATCH('Behind the Scenes'!$B$180,'Physical Health Data'!$B$14:$B$19,0),MATCH('Behind the Scenes'!C181,'Physical Health Data'!$C$3:$H$3,0))</f>
        <v>0.56599999999999995</v>
      </c>
      <c r="E181" s="24">
        <f>INDEX('Physical Health Data'!$I$14:$N$19,MATCH('Behind the Scenes'!$B$180,'Physical Health Data'!$B$14:$B$19,0),MATCH('Behind the Scenes'!C181,'Physical Health Data'!$I$3:$N$3,0))</f>
        <v>0.51400000000000001</v>
      </c>
      <c r="F181" s="24">
        <f>INDEX('Physical Health Data'!$O$14:$T$19,MATCH('Behind the Scenes'!$B$180,'Physical Health Data'!$B$14:$B$19,0),MATCH('Behind the Scenes'!C167,'Physical Health Data'!$O$3:$T$3,0))</f>
        <v>0.45800000000000002</v>
      </c>
    </row>
    <row r="182" spans="1:10" x14ac:dyDescent="0.25">
      <c r="C182" s="16">
        <v>2018</v>
      </c>
      <c r="D182" s="24">
        <f>INDEX('Physical Health Data'!$C$14:$H$19,MATCH('Behind the Scenes'!$B$180,'Physical Health Data'!$B$14:$B$19,0),MATCH('Behind the Scenes'!C182,'Physical Health Data'!$C$3:$H$3,0))</f>
        <v>0.54900000000000004</v>
      </c>
      <c r="E182" s="24">
        <f>INDEX('Physical Health Data'!$I$14:$N$19,MATCH('Behind the Scenes'!$B$180,'Physical Health Data'!$B$14:$B$19,0),MATCH('Behind the Scenes'!C182,'Physical Health Data'!$I$3:$N$3,0))</f>
        <v>0.59399999999999997</v>
      </c>
      <c r="F182" s="24">
        <f>INDEX('Physical Health Data'!$O$14:$T$19,MATCH('Behind the Scenes'!$B$180,'Physical Health Data'!$B$14:$B$19,0),MATCH('Behind the Scenes'!C168,'Physical Health Data'!$O$3:$T$3,0))</f>
        <v>0.443</v>
      </c>
    </row>
    <row r="183" spans="1:10" x14ac:dyDescent="0.25">
      <c r="C183" s="16">
        <v>2020</v>
      </c>
      <c r="D183" s="24">
        <f>INDEX('Physical Health Data'!$C$14:$H$19,MATCH('Behind the Scenes'!$B$180,'Physical Health Data'!$B$14:$B$19,0),MATCH('Behind the Scenes'!C183,'Physical Health Data'!$C$3:$H$3,0))</f>
        <v>0.505</v>
      </c>
      <c r="E183" s="24">
        <f>INDEX('Physical Health Data'!$I$14:$N$19,MATCH('Behind the Scenes'!$B$180,'Physical Health Data'!$B$14:$B$19,0),MATCH('Behind the Scenes'!C183,'Physical Health Data'!$I$3:$N$3,0))</f>
        <v>0.51200000000000001</v>
      </c>
      <c r="F183" s="24">
        <f>INDEX('Physical Health Data'!$O$14:$T$19,MATCH('Behind the Scenes'!$B$180,'Physical Health Data'!$B$14:$B$19,0),MATCH('Behind the Scenes'!C169,'Physical Health Data'!$O$3:$T$3,0))</f>
        <v>0.434</v>
      </c>
    </row>
    <row r="187" spans="1:10" x14ac:dyDescent="0.25">
      <c r="A187" s="91"/>
      <c r="B187" s="91"/>
      <c r="C187" s="91"/>
      <c r="D187" s="92"/>
      <c r="E187" s="92"/>
      <c r="F187" s="92"/>
      <c r="G187" s="91"/>
      <c r="H187" s="91"/>
      <c r="I187" s="91"/>
      <c r="J187" s="91"/>
    </row>
    <row r="188" spans="1:10" x14ac:dyDescent="0.25">
      <c r="A188" s="1" t="s">
        <v>257</v>
      </c>
      <c r="B188" t="str">
        <f>'7th Demos Graphs'!G3</f>
        <v>Electronic vapor product</v>
      </c>
      <c r="C188" s="267" t="s">
        <v>2</v>
      </c>
      <c r="D188" s="302"/>
      <c r="E188" s="302"/>
      <c r="F188" s="302"/>
      <c r="G188" s="267"/>
      <c r="H188" s="267"/>
      <c r="I188" s="267"/>
      <c r="J188" s="267"/>
    </row>
    <row r="189" spans="1:10" x14ac:dyDescent="0.25">
      <c r="A189" t="s">
        <v>7</v>
      </c>
      <c r="D189" s="303" t="s">
        <v>249</v>
      </c>
      <c r="E189" s="303" t="s">
        <v>250</v>
      </c>
      <c r="F189" s="303" t="s">
        <v>251</v>
      </c>
      <c r="G189" s="16" t="s">
        <v>252</v>
      </c>
      <c r="H189" s="16" t="s">
        <v>253</v>
      </c>
      <c r="I189" s="16" t="s">
        <v>256</v>
      </c>
    </row>
    <row r="190" spans="1:10" x14ac:dyDescent="0.25">
      <c r="A190" t="s">
        <v>8</v>
      </c>
      <c r="C190" s="16">
        <v>2016</v>
      </c>
      <c r="D190" s="264">
        <f>INDEX('7th Demos Data'!$Z$3:$AE$116,MATCH('Behind the Scenes'!$B$188,'7th Demos Data'!$A$3:$A$116,0),MATCH('Behind the Scenes'!D189,'7th Demos Data'!$Z$2:$AE$2,0))</f>
        <v>0.14299999999999999</v>
      </c>
      <c r="E190" s="264">
        <f>INDEX('7th Demos Data'!$Z$3:$AE$116,MATCH('Behind the Scenes'!$B$188,'7th Demos Data'!$A$3:$A$116,0),MATCH('Behind the Scenes'!E189,'7th Demos Data'!$Z$2:$AE$2,0))</f>
        <v>2.8000000000000001E-2</v>
      </c>
      <c r="F190" s="264">
        <f>INDEX('7th Demos Data'!$Z$3:$AE$116,MATCH('Behind the Scenes'!$B$188,'7th Demos Data'!$A$3:$A$116,0),MATCH('Behind the Scenes'!F189,'7th Demos Data'!$Z$2:$AE$2,0))</f>
        <v>4.2000000000000003E-2</v>
      </c>
      <c r="G190" s="264">
        <f>INDEX('7th Demos Data'!$Z$3:$AE$116,MATCH('Behind the Scenes'!$B$188,'7th Demos Data'!$A$3:$A$116,0),MATCH('Behind the Scenes'!G189,'7th Demos Data'!$Z$2:$AE$2,0))</f>
        <v>9.7000000000000003E-2</v>
      </c>
      <c r="H190" s="264" t="e">
        <f>INDEX('7th Demos Data'!$Z$3:$AE$116,MATCH('Behind the Scenes'!$B$188,'7th Demos Data'!$A$3:$A$116,0),MATCH('Behind the Scenes'!H189,'7th Demos Data'!$Z$2:$AE$2,0))</f>
        <v>#N/A</v>
      </c>
      <c r="I190" s="264" t="e">
        <f>INDEX('7th Demos Data'!$Z$3:$AE$116,MATCH('Behind the Scenes'!$B$188,'7th Demos Data'!$A$3:$A$116,0),MATCH('Behind the Scenes'!I189,'7th Demos Data'!$Z$2:$AE$2,0))</f>
        <v>#N/A</v>
      </c>
    </row>
    <row r="191" spans="1:10" x14ac:dyDescent="0.25">
      <c r="A191" t="s">
        <v>9</v>
      </c>
      <c r="C191" s="16">
        <v>2018</v>
      </c>
      <c r="D191" s="264">
        <f>INDEX('7th Demos Data'!$AH$3:$AM$116,MATCH('Behind the Scenes'!$B$188,'7th Demos Data'!$A$3:$A$116,0),MATCH('Behind the Scenes'!D189,'7th Demos Data'!$AH$2:$AM$2,0))</f>
        <v>8.7999999999999995E-2</v>
      </c>
      <c r="E191" s="264">
        <f>INDEX('7th Demos Data'!$AH$3:$AM$116,MATCH('Behind the Scenes'!$B$188,'7th Demos Data'!$A$3:$A$116,0),MATCH('Behind the Scenes'!E189,'7th Demos Data'!$AH$2:$AM$2,0))</f>
        <v>8.5999999999999993E-2</v>
      </c>
      <c r="F191" s="264">
        <f>INDEX('7th Demos Data'!$AH$3:$AM$116,MATCH('Behind the Scenes'!$B$188,'7th Demos Data'!$A$3:$A$116,0),MATCH('Behind the Scenes'!F189,'7th Demos Data'!$AH$2:$AM$2,0))</f>
        <v>0.20399999999999999</v>
      </c>
      <c r="G191" s="264">
        <f>INDEX('7th Demos Data'!$AH$3:$AM$116,MATCH('Behind the Scenes'!$B$188,'7th Demos Data'!$A$3:$A$116,0),MATCH('Behind the Scenes'!G189,'7th Demos Data'!$AH$2:$AM$2,0))</f>
        <v>0.111</v>
      </c>
      <c r="H191" s="264">
        <f>INDEX('7th Demos Data'!$AH$3:$AM$116,MATCH('Behind the Scenes'!$B$188,'7th Demos Data'!$A$3:$A$116,0),MATCH('Behind the Scenes'!H189,'7th Demos Data'!$AH$2:$AM$2,0))</f>
        <v>0.154</v>
      </c>
      <c r="I191" s="264" t="e">
        <f>INDEX('7th Demos Data'!$AH$3:$AM$116,MATCH('Behind the Scenes'!$B$188,'7th Demos Data'!$A$3:$A$116,0),MATCH('Behind the Scenes'!I189,'7th Demos Data'!$AH$2:$AM$2,0))</f>
        <v>#N/A</v>
      </c>
    </row>
    <row r="192" spans="1:10" x14ac:dyDescent="0.25">
      <c r="A192" t="s">
        <v>10</v>
      </c>
      <c r="C192" s="16">
        <v>2020</v>
      </c>
      <c r="D192" s="264">
        <f>INDEX('7th Demos Data'!$AP$3:$AU$116,MATCH('Behind the Scenes'!$B$188,'7th Demos Data'!$A$3:$A$116,0),MATCH('Behind the Scenes'!D189,'7th Demos Data'!$AP$2:$AU$2,0))</f>
        <v>6.3E-2</v>
      </c>
      <c r="E192" s="264">
        <f>INDEX('7th Demos Data'!$AP$3:$AU$116,MATCH('Behind the Scenes'!$B$188,'7th Demos Data'!$A$3:$A$116,0),MATCH('Behind the Scenes'!E189,'7th Demos Data'!$AP$2:$AU$2,0))</f>
        <v>7.2999999999999995E-2</v>
      </c>
      <c r="F192" s="264">
        <f>INDEX('7th Demos Data'!$AP$3:$AU$116,MATCH('Behind the Scenes'!$B$188,'7th Demos Data'!$A$3:$A$116,0),MATCH('Behind the Scenes'!F189,'7th Demos Data'!$AP$2:$AU$2,0))</f>
        <v>0.13300000000000001</v>
      </c>
      <c r="G192" s="264">
        <f>INDEX('7th Demos Data'!$AP$3:$AU$116,MATCH('Behind the Scenes'!$B$188,'7th Demos Data'!$A$3:$A$116,0),MATCH('Behind the Scenes'!G189,'7th Demos Data'!$AP$2:$AU$2,0))</f>
        <v>0.14299999999999999</v>
      </c>
      <c r="H192" s="264">
        <f>INDEX('7th Demos Data'!$AP$3:$AU$116,MATCH('Behind the Scenes'!$B$188,'7th Demos Data'!$A$3:$A$116,0),MATCH('Behind the Scenes'!H189,'7th Demos Data'!$AP$2:$AU$2,0))</f>
        <v>5.6000000000000001E-2</v>
      </c>
      <c r="I192" s="264">
        <f>INDEX('7th Demos Data'!$AP$3:$AU$116,MATCH('Behind the Scenes'!$B$188,'7th Demos Data'!$A$3:$A$116,0),MATCH('Behind the Scenes'!I189,'7th Demos Data'!$AP$2:$AU$2,0))</f>
        <v>8.3000000000000004E-2</v>
      </c>
    </row>
    <row r="193" spans="1:10" x14ac:dyDescent="0.25">
      <c r="A193" t="s">
        <v>11</v>
      </c>
    </row>
    <row r="194" spans="1:10" x14ac:dyDescent="0.25">
      <c r="A194" t="s">
        <v>12</v>
      </c>
    </row>
    <row r="195" spans="1:10" x14ac:dyDescent="0.25">
      <c r="A195" t="s">
        <v>13</v>
      </c>
    </row>
    <row r="196" spans="1:10" x14ac:dyDescent="0.25">
      <c r="A196" t="s">
        <v>14</v>
      </c>
    </row>
    <row r="197" spans="1:10" x14ac:dyDescent="0.25">
      <c r="A197" t="s">
        <v>15</v>
      </c>
      <c r="B197" t="str">
        <f>'7th Demos Graphs'!$G$27</f>
        <v>Electronic vapor product</v>
      </c>
      <c r="D197" s="303" t="s">
        <v>254</v>
      </c>
      <c r="E197" s="303" t="s">
        <v>255</v>
      </c>
    </row>
    <row r="198" spans="1:10" x14ac:dyDescent="0.25">
      <c r="A198" t="s">
        <v>16</v>
      </c>
      <c r="C198" s="16">
        <v>2016</v>
      </c>
      <c r="D198" s="264">
        <f>INDEX('7th Demos Data'!$AF$3:$AG$116,MATCH('Behind the Scenes'!$B$197,'7th Demos Data'!$A$3:$A$116,0),MATCH('Behind the Scenes'!D197,'7th Demos Data'!$AF$2:$AG$2,0))</f>
        <v>5.1999999999999998E-2</v>
      </c>
      <c r="E198" s="264">
        <f>INDEX('7th Demos Data'!$AF$3:$AG$116,MATCH('Behind the Scenes'!$B$197,'7th Demos Data'!$A$3:$A$116,0),MATCH('Behind the Scenes'!E197,'7th Demos Data'!$AF$2:$AG$2,0))</f>
        <v>1.9E-2</v>
      </c>
    </row>
    <row r="199" spans="1:10" x14ac:dyDescent="0.25">
      <c r="A199" t="s">
        <v>17</v>
      </c>
      <c r="C199" s="16">
        <v>2018</v>
      </c>
      <c r="D199" s="264">
        <f>INDEX('7th Demos Data'!$AN$3:$AO$116,MATCH('Behind the Scenes'!$B$197,'7th Demos Data'!$A$3:$A$116,0),MATCH('Behind the Scenes'!D197,'7th Demos Data'!$AN$2:$AO$2,0))</f>
        <v>0.1</v>
      </c>
      <c r="E199" s="264">
        <f>INDEX('7th Demos Data'!$AN$3:$AO$116,MATCH('Behind the Scenes'!$B$197,'7th Demos Data'!$A$3:$A$116,0),MATCH('Behind the Scenes'!E197,'7th Demos Data'!$AN$2:$AO$2,0))</f>
        <v>0.11</v>
      </c>
    </row>
    <row r="200" spans="1:10" x14ac:dyDescent="0.25">
      <c r="A200" t="s">
        <v>18</v>
      </c>
      <c r="C200" s="16">
        <v>2020</v>
      </c>
      <c r="D200" s="264">
        <f>INDEX('7th Demos Data'!$AV$3:$AW$116,MATCH('Behind the Scenes'!$B$197,'7th Demos Data'!$A$3:$A$116,0),MATCH('Behind the Scenes'!D197,'7th Demos Data'!$AV$2:$AW$2,0))</f>
        <v>7.8E-2</v>
      </c>
      <c r="E200" s="264">
        <f>INDEX('7th Demos Data'!$AV$3:$AW$116,MATCH('Behind the Scenes'!$B$197,'7th Demos Data'!$A$3:$A$116,0),MATCH('Behind the Scenes'!E197,'7th Demos Data'!$AV$2:$AW$2,0))</f>
        <v>0.1</v>
      </c>
    </row>
    <row r="201" spans="1:10" x14ac:dyDescent="0.25">
      <c r="A201" t="s">
        <v>19</v>
      </c>
    </row>
    <row r="202" spans="1:10" x14ac:dyDescent="0.25">
      <c r="A202" t="s">
        <v>20</v>
      </c>
    </row>
    <row r="203" spans="1:10" x14ac:dyDescent="0.25">
      <c r="A203" t="s">
        <v>40</v>
      </c>
    </row>
    <row r="204" spans="1:10" x14ac:dyDescent="0.25">
      <c r="A204" t="s">
        <v>41</v>
      </c>
    </row>
    <row r="205" spans="1:10" x14ac:dyDescent="0.25">
      <c r="A205" t="s">
        <v>46</v>
      </c>
    </row>
    <row r="206" spans="1:10" x14ac:dyDescent="0.25">
      <c r="A206" t="s">
        <v>42</v>
      </c>
      <c r="B206" s="267"/>
      <c r="C206" s="267" t="s">
        <v>259</v>
      </c>
      <c r="D206" s="302"/>
      <c r="E206" s="302"/>
      <c r="F206" s="302"/>
      <c r="G206" s="267"/>
      <c r="H206" s="267"/>
      <c r="I206" s="267"/>
      <c r="J206" s="267"/>
    </row>
    <row r="207" spans="1:10" x14ac:dyDescent="0.25">
      <c r="A207" t="s">
        <v>43</v>
      </c>
      <c r="B207" t="str">
        <f>'9th-11th Demos Graphs'!G3</f>
        <v>Electronic vapor product</v>
      </c>
      <c r="D207" s="303" t="s">
        <v>249</v>
      </c>
      <c r="E207" s="303" t="s">
        <v>250</v>
      </c>
      <c r="F207" s="303" t="s">
        <v>251</v>
      </c>
      <c r="G207" s="16" t="s">
        <v>252</v>
      </c>
      <c r="H207" s="16" t="s">
        <v>253</v>
      </c>
      <c r="I207" s="16" t="s">
        <v>256</v>
      </c>
    </row>
    <row r="208" spans="1:10" x14ac:dyDescent="0.25">
      <c r="A208" t="s">
        <v>44</v>
      </c>
      <c r="C208" s="16">
        <v>2016</v>
      </c>
      <c r="D208" s="264">
        <f>INDEX('9th-11th Demos Data'!$Z$3:$AE$116,MATCH('Behind the Scenes'!$B$207,'9th-11th Demos Data'!$A$3:$A$116,0),MATCH('Behind the Scenes'!D207,'9th-11th Demos Data'!$Z$2:$AE$2,0))</f>
        <v>0.104</v>
      </c>
      <c r="E208" s="264">
        <f>INDEX('9th-11th Demos Data'!$Z$3:$AE$116,MATCH('Behind the Scenes'!$B$207,'9th-11th Demos Data'!$A$3:$A$116,0),MATCH('Behind the Scenes'!E207,'9th-11th Demos Data'!$Z$2:$AE$2,0))</f>
        <v>0.14199999999999999</v>
      </c>
      <c r="F208" s="264">
        <f>INDEX('9th-11th Demos Data'!$Z$3:$AE$116,MATCH('Behind the Scenes'!$B$207,'9th-11th Demos Data'!$A$3:$A$116,0),MATCH('Behind the Scenes'!F207,'9th-11th Demos Data'!$Z$2:$AE$2,0))</f>
        <v>0.21099999999999999</v>
      </c>
      <c r="G208" s="264">
        <f>INDEX('9th-11th Demos Data'!$Z$3:$AE$116,MATCH('Behind the Scenes'!$B$207,'9th-11th Demos Data'!$A$3:$A$116,0),MATCH('Behind the Scenes'!G207,'9th-11th Demos Data'!$Z$2:$AE$2,0))</f>
        <v>0.19</v>
      </c>
      <c r="H208" s="264" t="e">
        <f>INDEX('9th-11th Demos Data'!$Z$3:$AE$116,MATCH('Behind the Scenes'!$B$207,'9th-11th Demos Data'!$A$3:$A$116,0),MATCH('Behind the Scenes'!H207,'9th-11th Demos Data'!$Z$2:$AE$2,0))</f>
        <v>#N/A</v>
      </c>
      <c r="I208" s="264">
        <f>INDEX('9th-11th Demos Data'!$Z$3:$AE$116,MATCH('Behind the Scenes'!$B$207,'9th-11th Demos Data'!$A$3:$A$116,0),MATCH('Behind the Scenes'!I207,'9th-11th Demos Data'!$Z$2:$AE$2,0))</f>
        <v>0.2</v>
      </c>
    </row>
    <row r="209" spans="1:9" x14ac:dyDescent="0.25">
      <c r="A209" t="s">
        <v>45</v>
      </c>
      <c r="C209" s="16">
        <v>2018</v>
      </c>
      <c r="D209" s="264">
        <f>INDEX('9th-11th Demos Data'!$AH$3:$AM$116,MATCH('Behind the Scenes'!$B$207,'9th-11th Demos Data'!$A$3:$A$116,0),MATCH('Behind the Scenes'!D207,'9th-11th Demos Data'!$AH$2:$AM$2,0))</f>
        <v>4.8000000000000001E-2</v>
      </c>
      <c r="E209" s="264">
        <f>INDEX('9th-11th Demos Data'!$AH$3:$AM$116,MATCH('Behind the Scenes'!$B$207,'9th-11th Demos Data'!$A$3:$A$116,0),MATCH('Behind the Scenes'!E207,'9th-11th Demos Data'!$AH$2:$AM$2,0))</f>
        <v>0.25700000000000001</v>
      </c>
      <c r="F209" s="264">
        <f>INDEX('9th-11th Demos Data'!$AH$3:$AM$116,MATCH('Behind the Scenes'!$B$207,'9th-11th Demos Data'!$A$3:$A$116,0),MATCH('Behind the Scenes'!F207,'9th-11th Demos Data'!$AH$2:$AM$2,0))</f>
        <v>0.254</v>
      </c>
      <c r="G209" s="264">
        <f>INDEX('9th-11th Demos Data'!$AH$3:$AM$116,MATCH('Behind the Scenes'!$B$207,'9th-11th Demos Data'!$A$3:$A$116,0),MATCH('Behind the Scenes'!G207,'9th-11th Demos Data'!$AH$2:$AM$2,0))</f>
        <v>0.28599999999999998</v>
      </c>
      <c r="H209" s="264">
        <f>INDEX('9th-11th Demos Data'!$AH$3:$AM$116,MATCH('Behind the Scenes'!$B$207,'9th-11th Demos Data'!$A$3:$A$116,0),MATCH('Behind the Scenes'!H207,'9th-11th Demos Data'!$AH$2:$AM$2,0))</f>
        <v>8.7999999999999995E-2</v>
      </c>
      <c r="I209" s="264">
        <f>INDEX('9th-11th Demos Data'!$AH$3:$AM$116,MATCH('Behind the Scenes'!$B$207,'9th-11th Demos Data'!$A$3:$A$116,0),MATCH('Behind the Scenes'!I207,'9th-11th Demos Data'!$AH$2:$AM$2,0))</f>
        <v>0.154</v>
      </c>
    </row>
    <row r="210" spans="1:9" x14ac:dyDescent="0.25">
      <c r="A210" t="s">
        <v>40</v>
      </c>
      <c r="C210" s="16">
        <v>2020</v>
      </c>
      <c r="D210" s="264">
        <f>INDEX('9th-11th Demos Data'!$AP$3:$AU$116,MATCH('Behind the Scenes'!$B$207,'9th-11th Demos Data'!$A$3:$A$116,0),MATCH('Behind the Scenes'!D207,'9th-11th Demos Data'!$AP$2:$AU$2,0))</f>
        <v>0.13500000000000001</v>
      </c>
      <c r="E210" s="264">
        <f>INDEX('9th-11th Demos Data'!$AP$3:$AU$116,MATCH('Behind the Scenes'!$B$207,'9th-11th Demos Data'!$A$3:$A$116,0),MATCH('Behind the Scenes'!E207,'9th-11th Demos Data'!$AP$2:$AU$2,0))</f>
        <v>0.23</v>
      </c>
      <c r="F210" s="264">
        <f>INDEX('9th-11th Demos Data'!$AP$3:$AU$116,MATCH('Behind the Scenes'!$B$207,'9th-11th Demos Data'!$A$3:$A$116,0),MATCH('Behind the Scenes'!F207,'9th-11th Demos Data'!$AP$2:$AU$2,0))</f>
        <v>0.23699999999999999</v>
      </c>
      <c r="G210" s="264">
        <f>INDEX('9th-11th Demos Data'!$AP$3:$AU$116,MATCH('Behind the Scenes'!$B$207,'9th-11th Demos Data'!$A$3:$A$116,0),MATCH('Behind the Scenes'!G207,'9th-11th Demos Data'!$AP$2:$AU$2,0))</f>
        <v>0.46700000000000003</v>
      </c>
      <c r="H210" s="264">
        <f>INDEX('9th-11th Demos Data'!$AP$3:$AU$116,MATCH('Behind the Scenes'!$B$207,'9th-11th Demos Data'!$A$3:$A$116,0),MATCH('Behind the Scenes'!H207,'9th-11th Demos Data'!$AP$2:$AU$2,0))</f>
        <v>8.7999999999999995E-2</v>
      </c>
      <c r="I210" s="264">
        <f>INDEX('9th-11th Demos Data'!$AP$3:$AU$116,MATCH('Behind the Scenes'!$B$207,'9th-11th Demos Data'!$A$3:$A$116,0),MATCH('Behind the Scenes'!I207,'9th-11th Demos Data'!$AP$2:$AU$2,0))</f>
        <v>0.2</v>
      </c>
    </row>
    <row r="211" spans="1:9" x14ac:dyDescent="0.25">
      <c r="A211" t="s">
        <v>41</v>
      </c>
    </row>
    <row r="212" spans="1:9" x14ac:dyDescent="0.25">
      <c r="A212" t="s">
        <v>46</v>
      </c>
    </row>
    <row r="213" spans="1:9" x14ac:dyDescent="0.25">
      <c r="A213" t="s">
        <v>44</v>
      </c>
    </row>
    <row r="214" spans="1:9" x14ac:dyDescent="0.25">
      <c r="A214" t="s">
        <v>45</v>
      </c>
    </row>
    <row r="215" spans="1:9" x14ac:dyDescent="0.25">
      <c r="A215" t="s">
        <v>40</v>
      </c>
      <c r="D215" s="303" t="s">
        <v>254</v>
      </c>
      <c r="E215" s="303" t="s">
        <v>255</v>
      </c>
    </row>
    <row r="216" spans="1:9" x14ac:dyDescent="0.25">
      <c r="A216" t="s">
        <v>41</v>
      </c>
      <c r="B216" t="str">
        <f>'9th-11th Demos Graphs'!G27</f>
        <v>Electronic vapor product</v>
      </c>
      <c r="C216" s="16">
        <v>2016</v>
      </c>
      <c r="D216" s="264">
        <f>INDEX('9th-11th Demos Data'!$AF$3:$AG$116,MATCH('Behind the Scenes'!$B$216,'9th-11th Demos Data'!$A$3:$A$116,0),MATCH('Behind the Scenes'!D215,'9th-11th Demos Data'!$AF$2:$AG$2,0))</f>
        <v>0.17499999999999999</v>
      </c>
      <c r="E216" s="264">
        <f>INDEX('9th-11th Demos Data'!$AF$3:$AG$116,MATCH('Behind the Scenes'!$B$216,'9th-11th Demos Data'!$A$3:$A$116,0),MATCH('Behind the Scenes'!E215,'9th-11th Demos Data'!$AF$2:$AG$2,0))</f>
        <v>0.123</v>
      </c>
    </row>
    <row r="217" spans="1:9" x14ac:dyDescent="0.25">
      <c r="A217" t="s">
        <v>46</v>
      </c>
      <c r="C217" s="16">
        <v>2018</v>
      </c>
      <c r="D217" s="264">
        <f>INDEX('9th-11th Demos Data'!$AN$3:$AO$116,MATCH('Behind the Scenes'!$B$216,'9th-11th Demos Data'!$A$3:$A$116,0),MATCH('Behind the Scenes'!D215,'9th-11th Demos Data'!$AN$2:$AO$2,0))</f>
        <v>0.21199999999999999</v>
      </c>
      <c r="E217" s="264">
        <f>INDEX('9th-11th Demos Data'!$AN$3:$AO$116,MATCH('Behind the Scenes'!$B$216,'9th-11th Demos Data'!$A$3:$A$116,0),MATCH('Behind the Scenes'!E215,'9th-11th Demos Data'!$AN$2:$AO$2,0))</f>
        <v>0.25600000000000001</v>
      </c>
    </row>
    <row r="218" spans="1:9" x14ac:dyDescent="0.25">
      <c r="A218" t="s">
        <v>44</v>
      </c>
      <c r="C218" s="16">
        <v>2020</v>
      </c>
      <c r="D218" s="264">
        <f>INDEX('9th-11th Demos Data'!$AV$3:$AW$116,MATCH('Behind the Scenes'!$B$216,'9th-11th Demos Data'!$A$3:$A$116,0),MATCH('Behind the Scenes'!D215,'9th-11th Demos Data'!$AV$2:$AW$2,0))</f>
        <v>0.216</v>
      </c>
      <c r="E218" s="264">
        <f>INDEX('9th-11th Demos Data'!$AV$3:$AW$116,MATCH('Behind the Scenes'!$B$216,'9th-11th Demos Data'!$A$3:$A$116,0),MATCH('Behind the Scenes'!E215,'9th-11th Demos Data'!$AV$2:$AW$2,0))</f>
        <v>0.23499999999999999</v>
      </c>
    </row>
    <row r="219" spans="1:9" x14ac:dyDescent="0.25">
      <c r="A219" t="s">
        <v>45</v>
      </c>
    </row>
    <row r="220" spans="1:9" x14ac:dyDescent="0.25">
      <c r="A220" t="s">
        <v>47</v>
      </c>
    </row>
    <row r="221" spans="1:9" x14ac:dyDescent="0.25">
      <c r="A221" t="s">
        <v>44</v>
      </c>
    </row>
    <row r="222" spans="1:9" x14ac:dyDescent="0.25">
      <c r="A222" t="s">
        <v>45</v>
      </c>
    </row>
    <row r="223" spans="1:9" x14ac:dyDescent="0.25">
      <c r="A223" t="s">
        <v>84</v>
      </c>
    </row>
    <row r="224" spans="1:9" x14ac:dyDescent="0.25">
      <c r="A224" t="s">
        <v>85</v>
      </c>
    </row>
    <row r="225" spans="1:1" x14ac:dyDescent="0.25">
      <c r="A225" t="s">
        <v>86</v>
      </c>
    </row>
    <row r="226" spans="1:1" x14ac:dyDescent="0.25">
      <c r="A226" t="s">
        <v>87</v>
      </c>
    </row>
    <row r="227" spans="1:1" x14ac:dyDescent="0.25">
      <c r="A227" t="s">
        <v>88</v>
      </c>
    </row>
    <row r="228" spans="1:1" x14ac:dyDescent="0.25">
      <c r="A228" t="s">
        <v>80</v>
      </c>
    </row>
    <row r="229" spans="1:1" x14ac:dyDescent="0.25">
      <c r="A229" t="s">
        <v>81</v>
      </c>
    </row>
    <row r="230" spans="1:1" x14ac:dyDescent="0.25">
      <c r="A230" t="s">
        <v>89</v>
      </c>
    </row>
    <row r="231" spans="1:1" x14ac:dyDescent="0.25">
      <c r="A231" t="s">
        <v>90</v>
      </c>
    </row>
    <row r="232" spans="1:1" x14ac:dyDescent="0.25">
      <c r="A232" t="s">
        <v>91</v>
      </c>
    </row>
    <row r="233" spans="1:1" x14ac:dyDescent="0.25">
      <c r="A233" t="s">
        <v>99</v>
      </c>
    </row>
    <row r="234" spans="1:1" x14ac:dyDescent="0.25">
      <c r="A234" t="s">
        <v>100</v>
      </c>
    </row>
    <row r="235" spans="1:1" x14ac:dyDescent="0.25">
      <c r="A235" t="s">
        <v>101</v>
      </c>
    </row>
    <row r="236" spans="1:1" x14ac:dyDescent="0.25">
      <c r="A236" t="s">
        <v>102</v>
      </c>
    </row>
    <row r="237" spans="1:1" x14ac:dyDescent="0.25">
      <c r="A237" t="s">
        <v>103</v>
      </c>
    </row>
    <row r="238" spans="1:1" x14ac:dyDescent="0.25">
      <c r="A238" t="s">
        <v>117</v>
      </c>
    </row>
    <row r="239" spans="1:1" x14ac:dyDescent="0.25">
      <c r="A239" t="s">
        <v>104</v>
      </c>
    </row>
    <row r="240" spans="1:1" x14ac:dyDescent="0.25">
      <c r="A240" t="s">
        <v>105</v>
      </c>
    </row>
    <row r="241" spans="1:1" x14ac:dyDescent="0.25">
      <c r="A241" t="s">
        <v>122</v>
      </c>
    </row>
    <row r="242" spans="1:1" x14ac:dyDescent="0.25">
      <c r="A242" t="s">
        <v>106</v>
      </c>
    </row>
    <row r="243" spans="1:1" x14ac:dyDescent="0.25">
      <c r="A243" t="s">
        <v>121</v>
      </c>
    </row>
    <row r="244" spans="1:1" x14ac:dyDescent="0.25">
      <c r="A244" t="s">
        <v>120</v>
      </c>
    </row>
    <row r="245" spans="1:1" x14ac:dyDescent="0.25">
      <c r="A245" t="s">
        <v>109</v>
      </c>
    </row>
    <row r="246" spans="1:1" x14ac:dyDescent="0.25">
      <c r="A246" t="s">
        <v>110</v>
      </c>
    </row>
    <row r="247" spans="1:1" x14ac:dyDescent="0.25">
      <c r="A247" t="s">
        <v>111</v>
      </c>
    </row>
    <row r="248" spans="1:1" x14ac:dyDescent="0.25">
      <c r="A248" t="s">
        <v>112</v>
      </c>
    </row>
    <row r="249" spans="1:1" x14ac:dyDescent="0.25">
      <c r="A249" t="s">
        <v>113</v>
      </c>
    </row>
    <row r="250" spans="1:1" x14ac:dyDescent="0.25">
      <c r="A250" t="s">
        <v>132</v>
      </c>
    </row>
    <row r="251" spans="1:1" x14ac:dyDescent="0.25">
      <c r="A251" t="s">
        <v>133</v>
      </c>
    </row>
    <row r="252" spans="1:1" x14ac:dyDescent="0.25">
      <c r="A252" t="s">
        <v>134</v>
      </c>
    </row>
    <row r="253" spans="1:1" x14ac:dyDescent="0.25">
      <c r="A253" t="s">
        <v>135</v>
      </c>
    </row>
    <row r="254" spans="1:1" x14ac:dyDescent="0.25">
      <c r="A254" t="s">
        <v>136</v>
      </c>
    </row>
    <row r="255" spans="1:1" x14ac:dyDescent="0.25">
      <c r="A255" t="s">
        <v>137</v>
      </c>
    </row>
    <row r="256" spans="1:1" x14ac:dyDescent="0.25">
      <c r="A256" t="s">
        <v>139</v>
      </c>
    </row>
    <row r="257" spans="1:7" x14ac:dyDescent="0.25">
      <c r="A257" t="s">
        <v>140</v>
      </c>
    </row>
    <row r="258" spans="1:7" x14ac:dyDescent="0.25">
      <c r="A258" t="s">
        <v>141</v>
      </c>
    </row>
    <row r="259" spans="1:7" x14ac:dyDescent="0.25">
      <c r="A259" t="s">
        <v>138</v>
      </c>
    </row>
    <row r="260" spans="1:7" x14ac:dyDescent="0.25">
      <c r="A260" t="s">
        <v>143</v>
      </c>
    </row>
    <row r="261" spans="1:7" x14ac:dyDescent="0.25">
      <c r="A261" t="s">
        <v>144</v>
      </c>
    </row>
    <row r="262" spans="1:7" x14ac:dyDescent="0.25">
      <c r="A262" t="s">
        <v>142</v>
      </c>
    </row>
    <row r="263" spans="1:7" x14ac:dyDescent="0.25">
      <c r="A263" t="s">
        <v>145</v>
      </c>
    </row>
    <row r="264" spans="1:7" x14ac:dyDescent="0.25">
      <c r="A264" t="s">
        <v>146</v>
      </c>
    </row>
    <row r="265" spans="1:7" x14ac:dyDescent="0.25">
      <c r="A265" t="s">
        <v>147</v>
      </c>
    </row>
    <row r="266" spans="1:7" x14ac:dyDescent="0.25">
      <c r="A266" s="91"/>
      <c r="B266" s="91"/>
      <c r="C266" s="91"/>
      <c r="D266" s="304"/>
      <c r="E266" s="304"/>
      <c r="F266" s="304"/>
      <c r="G266" s="91"/>
    </row>
    <row r="267" spans="1:7" x14ac:dyDescent="0.25">
      <c r="A267" s="1" t="s">
        <v>354</v>
      </c>
      <c r="B267">
        <f>'Domains Graphs'!B3</f>
        <v>2016</v>
      </c>
      <c r="D267" s="300" t="s">
        <v>2</v>
      </c>
      <c r="E267" s="300" t="s">
        <v>3</v>
      </c>
      <c r="F267" s="300" t="s">
        <v>4</v>
      </c>
    </row>
    <row r="268" spans="1:7" x14ac:dyDescent="0.25">
      <c r="A268" t="s">
        <v>272</v>
      </c>
      <c r="C268" s="298" t="s">
        <v>356</v>
      </c>
      <c r="D268" s="264">
        <f>INDEX('Domains Data'!$C$4:$H$20,MATCH('Behind the Scenes'!C268,'Domains Data'!$B$4:$B$20,0),MATCH($B$267,'Domains Data'!$C$3:$H$3,0))</f>
        <v>0.215</v>
      </c>
      <c r="E268" s="264">
        <f>INDEX('Domains Data'!$I$4:$N$20,MATCH('Behind the Scenes'!C268,'Domains Data'!$B$4:$B$20,0),MATCH($B$267,'Domains Data'!$I$3:$N$3,0))</f>
        <v>0.22</v>
      </c>
      <c r="F268" s="264">
        <f>INDEX('Domains Data'!$O$4:$T$20,MATCH('Behind the Scenes'!C268,'Domains Data'!$B$4:$B$20,0),MATCH($B$267,'Domains Data'!$O$3:$T$3,0))</f>
        <v>0.35699999999999998</v>
      </c>
    </row>
    <row r="269" spans="1:7" x14ac:dyDescent="0.25">
      <c r="C269" s="298" t="s">
        <v>291</v>
      </c>
      <c r="D269" s="264">
        <f>INDEX('Domains Data'!$C$4:$H$20,MATCH('Behind the Scenes'!C269,'Domains Data'!$B$4:$B$20,0),MATCH($B$267,'Domains Data'!$C$3:$H$3,0))</f>
        <v>0.309</v>
      </c>
      <c r="E269" s="264">
        <f>INDEX('Domains Data'!$I$4:$N$20,MATCH('Behind the Scenes'!C269,'Domains Data'!$B$4:$B$20,0),MATCH($B$267,'Domains Data'!$I$3:$N$3,0))</f>
        <v>0.35799999999999998</v>
      </c>
      <c r="F269" s="264">
        <f>INDEX('Domains Data'!$O$4:$T$20,MATCH('Behind the Scenes'!C269,'Domains Data'!$B$4:$B$20,0),MATCH($B$267,'Domains Data'!$O$3:$T$3,0))</f>
        <v>0.39300000000000002</v>
      </c>
    </row>
    <row r="270" spans="1:7" x14ac:dyDescent="0.25">
      <c r="C270" s="298" t="s">
        <v>292</v>
      </c>
      <c r="D270" s="264">
        <f>INDEX('Domains Data'!$C$4:$H$20,MATCH('Behind the Scenes'!C270,'Domains Data'!$B$4:$B$20,0),MATCH($B$267,'Domains Data'!$C$3:$H$3,0))</f>
        <v>0.20799999999999999</v>
      </c>
      <c r="E270" s="264">
        <f>INDEX('Domains Data'!$I$4:$N$20,MATCH('Behind the Scenes'!C270,'Domains Data'!$B$4:$B$20,0),MATCH($B$267,'Domains Data'!$I$3:$N$3,0))</f>
        <v>0.29799999999999999</v>
      </c>
      <c r="F270" s="264">
        <f>INDEX('Domains Data'!$O$4:$T$20,MATCH('Behind the Scenes'!C270,'Domains Data'!$B$4:$B$20,0),MATCH($B$267,'Domains Data'!$O$3:$T$3,0))</f>
        <v>0.44700000000000001</v>
      </c>
    </row>
    <row r="271" spans="1:7" x14ac:dyDescent="0.25">
      <c r="C271" s="298" t="s">
        <v>293</v>
      </c>
      <c r="D271" s="264">
        <f>INDEX('Domains Data'!$C$4:$H$20,MATCH('Behind the Scenes'!C271,'Domains Data'!$B$4:$B$20,0),MATCH($B$267,'Domains Data'!$C$3:$H$3,0))</f>
        <v>0.217</v>
      </c>
      <c r="E271" s="264">
        <f>INDEX('Domains Data'!$I$4:$N$20,MATCH('Behind the Scenes'!C271,'Domains Data'!$B$4:$B$20,0),MATCH($B$267,'Domains Data'!$I$3:$N$3,0))</f>
        <v>0.27200000000000002</v>
      </c>
      <c r="F271" s="264">
        <f>INDEX('Domains Data'!$O$4:$T$20,MATCH('Behind the Scenes'!C271,'Domains Data'!$B$4:$B$20,0),MATCH($B$267,'Domains Data'!$O$3:$T$3,0))</f>
        <v>0.376</v>
      </c>
    </row>
    <row r="272" spans="1:7" x14ac:dyDescent="0.25">
      <c r="C272" s="298" t="s">
        <v>294</v>
      </c>
      <c r="D272" s="264">
        <f>INDEX('Domains Data'!$C$4:$H$20,MATCH('Behind the Scenes'!C272,'Domains Data'!$B$4:$B$20,0),MATCH($B$267,'Domains Data'!$C$3:$H$3,0))</f>
        <v>0.34599999999999997</v>
      </c>
      <c r="E272" s="264">
        <f>INDEX('Domains Data'!$I$4:$N$20,MATCH('Behind the Scenes'!C272,'Domains Data'!$B$4:$B$20,0),MATCH($B$267,'Domains Data'!$I$3:$N$3,0))</f>
        <v>0.39400000000000002</v>
      </c>
      <c r="F272" s="264">
        <f>INDEX('Domains Data'!$O$4:$T$20,MATCH('Behind the Scenes'!C272,'Domains Data'!$B$4:$B$20,0),MATCH($B$267,'Domains Data'!$O$3:$T$3,0))</f>
        <v>0.47599999999999998</v>
      </c>
    </row>
    <row r="273" spans="1:6" x14ac:dyDescent="0.25">
      <c r="C273" s="298" t="s">
        <v>295</v>
      </c>
      <c r="D273" s="264">
        <f>INDEX('Domains Data'!$C$4:$H$20,MATCH('Behind the Scenes'!C273,'Domains Data'!$B$4:$B$20,0),MATCH($B$267,'Domains Data'!$C$3:$H$3,0))</f>
        <v>4.5999999999999999E-2</v>
      </c>
      <c r="E273" s="264">
        <f>INDEX('Domains Data'!$I$4:$N$20,MATCH('Behind the Scenes'!C273,'Domains Data'!$B$4:$B$20,0),MATCH($B$267,'Domains Data'!$I$3:$N$3,0))</f>
        <v>6.4000000000000001E-2</v>
      </c>
      <c r="F273" s="264">
        <f>INDEX('Domains Data'!$O$4:$T$20,MATCH('Behind the Scenes'!C273,'Domains Data'!$B$4:$B$20,0),MATCH($B$267,'Domains Data'!$O$3:$T$3,0))</f>
        <v>0.106</v>
      </c>
    </row>
    <row r="274" spans="1:6" x14ac:dyDescent="0.25">
      <c r="C274" s="298" t="s">
        <v>357</v>
      </c>
      <c r="D274" s="264">
        <f>INDEX('Domains Data'!$C$4:$H$20,MATCH('Behind the Scenes'!C274,'Domains Data'!$B$4:$B$20,0),MATCH($B$267,'Domains Data'!$C$3:$H$3,0))</f>
        <v>0.498</v>
      </c>
      <c r="E274" s="264">
        <f>INDEX('Domains Data'!$I$4:$N$20,MATCH('Behind the Scenes'!C274,'Domains Data'!$B$4:$B$20,0),MATCH($B$267,'Domains Data'!$I$3:$N$3,0))</f>
        <v>0.57499999999999996</v>
      </c>
      <c r="F274" s="264">
        <f>INDEX('Domains Data'!$O$4:$T$20,MATCH('Behind the Scenes'!C274,'Domains Data'!$B$4:$B$20,0),MATCH($B$267,'Domains Data'!$O$3:$T$3,0))</f>
        <v>0.64800000000000002</v>
      </c>
    </row>
    <row r="275" spans="1:6" x14ac:dyDescent="0.25">
      <c r="C275" s="298" t="s">
        <v>358</v>
      </c>
      <c r="D275" s="264">
        <f>INDEX('Domains Data'!$C$4:$H$20,MATCH('Behind the Scenes'!C275,'Domains Data'!$B$4:$B$20,0),MATCH($B$267,'Domains Data'!$C$3:$H$3,0))</f>
        <v>0.80200000000000005</v>
      </c>
      <c r="E275" s="264">
        <f>INDEX('Domains Data'!$I$4:$N$20,MATCH('Behind the Scenes'!C275,'Domains Data'!$B$4:$B$20,0),MATCH($B$267,'Domains Data'!$I$3:$N$3,0))</f>
        <v>0.83799999999999997</v>
      </c>
      <c r="F275" s="264">
        <f>INDEX('Domains Data'!$O$4:$T$20,MATCH('Behind the Scenes'!C275,'Domains Data'!$B$4:$B$20,0),MATCH($B$267,'Domains Data'!$O$3:$T$3,0))</f>
        <v>0.82599999999999996</v>
      </c>
    </row>
    <row r="276" spans="1:6" x14ac:dyDescent="0.25">
      <c r="C276" s="298" t="s">
        <v>359</v>
      </c>
      <c r="D276" s="264">
        <f>INDEX('Domains Data'!$C$4:$H$20,MATCH('Behind the Scenes'!C276,'Domains Data'!$B$4:$B$20,0),MATCH($B$267,'Domains Data'!$C$3:$H$3,0))</f>
        <v>0.61499999999999999</v>
      </c>
      <c r="E276" s="264">
        <f>INDEX('Domains Data'!$I$4:$N$20,MATCH('Behind the Scenes'!C276,'Domains Data'!$B$4:$B$20,0),MATCH($B$267,'Domains Data'!$I$3:$N$3,0))</f>
        <v>0.72399999999999998</v>
      </c>
      <c r="F276" s="264">
        <f>INDEX('Domains Data'!$O$4:$T$20,MATCH('Behind the Scenes'!C276,'Domains Data'!$B$4:$B$20,0),MATCH($B$267,'Domains Data'!$O$3:$T$3,0))</f>
        <v>0.72399999999999998</v>
      </c>
    </row>
    <row r="277" spans="1:6" x14ac:dyDescent="0.25">
      <c r="C277" s="298" t="s">
        <v>360</v>
      </c>
      <c r="D277" s="264">
        <f>INDEX('Domains Data'!$C$4:$H$20,MATCH('Behind the Scenes'!C277,'Domains Data'!$B$4:$B$20,0),MATCH($B$267,'Domains Data'!$C$3:$H$3,0))</f>
        <v>0.442</v>
      </c>
      <c r="E277" s="264">
        <f>INDEX('Domains Data'!$I$4:$N$20,MATCH('Behind the Scenes'!C277,'Domains Data'!$B$4:$B$20,0),MATCH($B$267,'Domains Data'!$I$3:$N$3,0))</f>
        <v>0.44</v>
      </c>
      <c r="F277" s="264">
        <f>INDEX('Domains Data'!$O$4:$T$20,MATCH('Behind the Scenes'!C277,'Domains Data'!$B$4:$B$20,0),MATCH($B$267,'Domains Data'!$O$3:$T$3,0))</f>
        <v>0.40100000000000002</v>
      </c>
    </row>
    <row r="278" spans="1:6" x14ac:dyDescent="0.25">
      <c r="C278" s="298" t="s">
        <v>300</v>
      </c>
      <c r="D278" s="264">
        <f>INDEX('Domains Data'!$C$4:$H$20,MATCH('Behind the Scenes'!C278,'Domains Data'!$B$4:$B$20,0),MATCH($B$267,'Domains Data'!$C$3:$H$3,0))</f>
        <v>0.77100000000000002</v>
      </c>
      <c r="E278" s="264">
        <f>INDEX('Domains Data'!$I$4:$N$20,MATCH('Behind the Scenes'!C278,'Domains Data'!$B$4:$B$20,0),MATCH($B$267,'Domains Data'!$I$3:$N$3,0))</f>
        <v>0.81</v>
      </c>
      <c r="F278" s="264">
        <f>INDEX('Domains Data'!$O$4:$T$20,MATCH('Behind the Scenes'!C278,'Domains Data'!$B$4:$B$20,0),MATCH($B$267,'Domains Data'!$O$3:$T$3,0))</f>
        <v>0.80100000000000005</v>
      </c>
    </row>
    <row r="279" spans="1:6" x14ac:dyDescent="0.25">
      <c r="C279" s="298" t="s">
        <v>361</v>
      </c>
      <c r="D279" s="264">
        <f>INDEX('Domains Data'!$C$4:$H$20,MATCH('Behind the Scenes'!C279,'Domains Data'!$B$4:$B$20,0),MATCH($B$267,'Domains Data'!$C$3:$H$3,0))</f>
        <v>0.39</v>
      </c>
      <c r="E279" s="264">
        <f>INDEX('Domains Data'!$I$4:$N$20,MATCH('Behind the Scenes'!C279,'Domains Data'!$B$4:$B$20,0),MATCH($B$267,'Domains Data'!$I$3:$N$3,0))</f>
        <v>0.308</v>
      </c>
      <c r="F279" s="264">
        <f>INDEX('Domains Data'!$O$4:$T$20,MATCH('Behind the Scenes'!C279,'Domains Data'!$B$4:$B$20,0),MATCH($B$267,'Domains Data'!$O$3:$T$3,0))</f>
        <v>0.28199999999999997</v>
      </c>
    </row>
    <row r="280" spans="1:6" x14ac:dyDescent="0.25">
      <c r="C280" s="298" t="s">
        <v>362</v>
      </c>
      <c r="D280" s="264">
        <f>INDEX('Domains Data'!$C$4:$H$20,MATCH('Behind the Scenes'!C280,'Domains Data'!$B$4:$B$20,0),MATCH($B$267,'Domains Data'!$C$3:$H$3,0))</f>
        <v>0.88200000000000001</v>
      </c>
      <c r="E280" s="264">
        <f>INDEX('Domains Data'!$I$4:$N$20,MATCH('Behind the Scenes'!C280,'Domains Data'!$B$4:$B$20,0),MATCH($B$267,'Domains Data'!$I$3:$N$3,0))</f>
        <v>0.91500000000000004</v>
      </c>
      <c r="F280" s="264">
        <f>INDEX('Domains Data'!$O$4:$T$20,MATCH('Behind the Scenes'!C280,'Domains Data'!$B$4:$B$20,0),MATCH($B$267,'Domains Data'!$O$3:$T$3,0))</f>
        <v>0.88500000000000001</v>
      </c>
    </row>
    <row r="281" spans="1:6" x14ac:dyDescent="0.25">
      <c r="C281" s="298" t="s">
        <v>363</v>
      </c>
      <c r="D281" s="264">
        <f>INDEX('Domains Data'!$C$4:$H$20,MATCH('Behind the Scenes'!C281,'Domains Data'!$B$4:$B$20,0),MATCH($B$267,'Domains Data'!$C$3:$H$3,0))</f>
        <v>0.78400000000000003</v>
      </c>
      <c r="E281" s="264">
        <f>INDEX('Domains Data'!$I$4:$N$20,MATCH('Behind the Scenes'!C281,'Domains Data'!$B$4:$B$20,0),MATCH($B$267,'Domains Data'!$I$3:$N$3,0))</f>
        <v>0.81899999999999995</v>
      </c>
      <c r="F281" s="264">
        <f>INDEX('Domains Data'!$O$4:$T$20,MATCH('Behind the Scenes'!C281,'Domains Data'!$B$4:$B$20,0),MATCH($B$267,'Domains Data'!$O$3:$T$3,0))</f>
        <v>0.79200000000000004</v>
      </c>
    </row>
    <row r="282" spans="1:6" x14ac:dyDescent="0.25">
      <c r="C282" s="298" t="s">
        <v>304</v>
      </c>
      <c r="D282" s="264">
        <f>INDEX('Domains Data'!$C$4:$H$20,MATCH('Behind the Scenes'!C282,'Domains Data'!$B$4:$B$20,0),MATCH($B$267,'Domains Data'!$C$3:$H$3,0))</f>
        <v>0.65800000000000003</v>
      </c>
      <c r="E282" s="264">
        <f>INDEX('Domains Data'!$I$4:$N$20,MATCH('Behind the Scenes'!C282,'Domains Data'!$B$4:$B$20,0),MATCH($B$267,'Domains Data'!$I$3:$N$3,0))</f>
        <v>0.56699999999999995</v>
      </c>
      <c r="F282" s="264">
        <f>INDEX('Domains Data'!$O$4:$T$20,MATCH('Behind the Scenes'!C282,'Domains Data'!$B$4:$B$20,0),MATCH($B$267,'Domains Data'!$O$3:$T$3,0))</f>
        <v>0.52700000000000002</v>
      </c>
    </row>
    <row r="283" spans="1:6" x14ac:dyDescent="0.25">
      <c r="C283" s="298" t="s">
        <v>305</v>
      </c>
      <c r="D283" s="264">
        <f>INDEX('Domains Data'!$C$4:$H$20,MATCH('Behind the Scenes'!C283,'Domains Data'!$B$4:$B$20,0),MATCH($B$267,'Domains Data'!$C$3:$H$3,0))</f>
        <v>0.41799999999999998</v>
      </c>
      <c r="E283" s="264">
        <f>INDEX('Domains Data'!$I$4:$N$20,MATCH('Behind the Scenes'!C283,'Domains Data'!$B$4:$B$20,0),MATCH($B$267,'Domains Data'!$I$3:$N$3,0))</f>
        <v>0.33</v>
      </c>
      <c r="F283" s="264">
        <f>INDEX('Domains Data'!$O$4:$T$20,MATCH('Behind the Scenes'!C283,'Domains Data'!$B$4:$B$20,0),MATCH($B$267,'Domains Data'!$O$3:$T$3,0))</f>
        <v>0.27900000000000003</v>
      </c>
    </row>
    <row r="284" spans="1:6" x14ac:dyDescent="0.25">
      <c r="C284" s="298" t="s">
        <v>306</v>
      </c>
      <c r="D284" s="264">
        <f>INDEX('Domains Data'!$C$4:$H$20,MATCH('Behind the Scenes'!C284,'Domains Data'!$B$4:$B$20,0),MATCH($B$267,'Domains Data'!$C$3:$H$3,0))</f>
        <v>0.48699999999999999</v>
      </c>
      <c r="E284" s="264">
        <f>INDEX('Domains Data'!$I$4:$N$20,MATCH('Behind the Scenes'!C284,'Domains Data'!$B$4:$B$20,0),MATCH($B$267,'Domains Data'!$I$3:$N$3,0))</f>
        <v>0.40300000000000002</v>
      </c>
      <c r="F284" s="264">
        <f>INDEX('Domains Data'!$O$4:$T$20,MATCH('Behind the Scenes'!C284,'Domains Data'!$B$4:$B$20,0),MATCH($B$267,'Domains Data'!$O$3:$T$3,0))</f>
        <v>0.38800000000000001</v>
      </c>
    </row>
    <row r="285" spans="1:6" x14ac:dyDescent="0.25">
      <c r="C285" s="298"/>
      <c r="D285" s="300" t="s">
        <v>2</v>
      </c>
      <c r="E285" s="300" t="s">
        <v>3</v>
      </c>
      <c r="F285" s="300" t="s">
        <v>4</v>
      </c>
    </row>
    <row r="286" spans="1:6" x14ac:dyDescent="0.25">
      <c r="A286" t="s">
        <v>312</v>
      </c>
      <c r="C286" s="298" t="s">
        <v>313</v>
      </c>
      <c r="D286" s="264">
        <f>INDEX('Domains Data'!$C$21:$H$25,MATCH('Behind the Scenes'!C286,'Domains Data'!$B$21:$B$25,0),MATCH($B$267,'Domains Data'!$C$3:$H$3,0))</f>
        <v>0.85099999999999998</v>
      </c>
      <c r="E286" s="264">
        <f>INDEX('Domains Data'!$I$21:$N$25,MATCH('Behind the Scenes'!C286,'Domains Data'!$B$21:$B$25,0),MATCH($B$267,'Domains Data'!$I$3:$N$3,0))</f>
        <v>0.877</v>
      </c>
      <c r="F286" s="264">
        <f>INDEX('Domains Data'!$O$21:$T$25,MATCH('Behind the Scenes'!C286,'Domains Data'!$B$21:$B$25,0),MATCH($B$267,'Domains Data'!$O$3:$T$3,0))</f>
        <v>0.82799999999999996</v>
      </c>
    </row>
    <row r="287" spans="1:6" x14ac:dyDescent="0.25">
      <c r="C287" s="298" t="s">
        <v>314</v>
      </c>
      <c r="D287" s="264">
        <f>INDEX('Domains Data'!$C$21:$H$25,MATCH('Behind the Scenes'!C287,'Domains Data'!$B$21:$B$25,0),MATCH($B$267,'Domains Data'!$C$3:$H$3,0))</f>
        <v>0.73399999999999999</v>
      </c>
      <c r="E287" s="264">
        <f>INDEX('Domains Data'!$I$21:$N$25,MATCH('Behind the Scenes'!C287,'Domains Data'!$B$21:$B$25,0),MATCH($B$267,'Domains Data'!$I$3:$N$3,0))</f>
        <v>0.76400000000000001</v>
      </c>
      <c r="F287" s="264">
        <f>INDEX('Domains Data'!$O$21:$T$25,MATCH('Behind the Scenes'!C287,'Domains Data'!$B$21:$B$25,0),MATCH($B$267,'Domains Data'!$O$3:$T$3,0))</f>
        <v>0.58099999999999996</v>
      </c>
    </row>
    <row r="288" spans="1:6" x14ac:dyDescent="0.25">
      <c r="C288" s="298" t="s">
        <v>315</v>
      </c>
      <c r="D288" s="264">
        <f>INDEX('Domains Data'!$C$21:$H$25,MATCH('Behind the Scenes'!C288,'Domains Data'!$B$21:$B$25,0),MATCH($B$267,'Domains Data'!$C$3:$H$3,0))</f>
        <v>0.74199999999999999</v>
      </c>
      <c r="E288" s="264">
        <f>INDEX('Domains Data'!$I$21:$N$25,MATCH('Behind the Scenes'!C288,'Domains Data'!$B$21:$B$25,0),MATCH($B$267,'Domains Data'!$I$3:$N$3,0))</f>
        <v>0.71499999999999997</v>
      </c>
      <c r="F288" s="264">
        <f>INDEX('Domains Data'!$O$21:$T$25,MATCH('Behind the Scenes'!C288,'Domains Data'!$B$21:$B$25,0),MATCH($B$267,'Domains Data'!$O$3:$T$3,0))</f>
        <v>0.626</v>
      </c>
    </row>
    <row r="289" spans="1:6" x14ac:dyDescent="0.25">
      <c r="C289" s="298" t="s">
        <v>316</v>
      </c>
      <c r="D289" s="264">
        <f>INDEX('Domains Data'!$C$21:$H$25,MATCH('Behind the Scenes'!C289,'Domains Data'!$B$21:$B$25,0),MATCH($B$267,'Domains Data'!$C$3:$H$3,0))</f>
        <v>0.68300000000000005</v>
      </c>
      <c r="E289" s="264">
        <f>INDEX('Domains Data'!$I$21:$N$25,MATCH('Behind the Scenes'!C289,'Domains Data'!$B$21:$B$25,0),MATCH($B$267,'Domains Data'!$I$3:$N$3,0))</f>
        <v>0.70199999999999996</v>
      </c>
      <c r="F289" s="264">
        <f>INDEX('Domains Data'!$O$21:$T$25,MATCH('Behind the Scenes'!C289,'Domains Data'!$B$21:$B$25,0),MATCH($B$267,'Domains Data'!$O$3:$T$3,0))</f>
        <v>0.59399999999999997</v>
      </c>
    </row>
    <row r="290" spans="1:6" x14ac:dyDescent="0.25">
      <c r="C290" s="298" t="s">
        <v>317</v>
      </c>
      <c r="D290" s="264">
        <f>INDEX('Domains Data'!$C$21:$H$25,MATCH('Behind the Scenes'!C290,'Domains Data'!$B$21:$B$25,0),MATCH($B$267,'Domains Data'!$C$3:$H$3,0))</f>
        <v>0.94399999999999995</v>
      </c>
      <c r="E290" s="264">
        <f>INDEX('Domains Data'!$I$21:$N$25,MATCH('Behind the Scenes'!C290,'Domains Data'!$B$21:$B$25,0),MATCH($B$267,'Domains Data'!$I$3:$N$3,0))</f>
        <v>0.94599999999999995</v>
      </c>
      <c r="F290" s="264">
        <f>INDEX('Domains Data'!$O$21:$T$25,MATCH('Behind the Scenes'!C290,'Domains Data'!$B$21:$B$25,0),MATCH($B$267,'Domains Data'!$O$3:$T$3,0))</f>
        <v>0.90300000000000002</v>
      </c>
    </row>
    <row r="291" spans="1:6" x14ac:dyDescent="0.25">
      <c r="C291" s="298"/>
      <c r="D291" s="300" t="s">
        <v>2</v>
      </c>
      <c r="E291" s="300" t="s">
        <v>3</v>
      </c>
      <c r="F291" s="300" t="s">
        <v>4</v>
      </c>
    </row>
    <row r="292" spans="1:6" x14ac:dyDescent="0.25">
      <c r="A292" t="s">
        <v>328</v>
      </c>
      <c r="C292" s="298" t="s">
        <v>329</v>
      </c>
      <c r="D292" s="264">
        <f>INDEX('Domains Data'!$C$26:$H$35,MATCH('Behind the Scenes'!C292,'Domains Data'!$B$26:$B$35,0),MATCH($B$267,'Domains Data'!$C$3:$H$3,0))</f>
        <v>0.112</v>
      </c>
      <c r="E292" s="264">
        <f>INDEX('Domains Data'!$I$26:$N$35,MATCH('Behind the Scenes'!C292,'Domains Data'!$B$26:$B$35,0),MATCH($B$267,'Domains Data'!$I$3:$N$3,0))</f>
        <v>0.186</v>
      </c>
      <c r="F292" s="264">
        <f>INDEX('Domains Data'!$O$26:$T$35,MATCH('Behind the Scenes'!C292,'Domains Data'!$B$26:$B$35,0),MATCH($B$267,'Domains Data'!$O$3:$T$3,0))</f>
        <v>0.27800000000000002</v>
      </c>
    </row>
    <row r="293" spans="1:6" x14ac:dyDescent="0.25">
      <c r="C293" s="298" t="s">
        <v>330</v>
      </c>
      <c r="D293" s="264">
        <f>INDEX('Domains Data'!$C$26:$H$35,MATCH('Behind the Scenes'!C293,'Domains Data'!$B$26:$B$35,0),MATCH($B$267,'Domains Data'!$C$3:$H$3,0))</f>
        <v>0.38</v>
      </c>
      <c r="E293" s="264">
        <f>INDEX('Domains Data'!$I$26:$N$35,MATCH('Behind the Scenes'!C293,'Domains Data'!$B$26:$B$35,0),MATCH($B$267,'Domains Data'!$I$3:$N$3,0))</f>
        <v>0.48899999999999999</v>
      </c>
      <c r="F293" s="264">
        <f>INDEX('Domains Data'!$O$26:$T$35,MATCH('Behind the Scenes'!C293,'Domains Data'!$B$26:$B$35,0),MATCH($B$267,'Domains Data'!$O$3:$T$3,0))</f>
        <v>0.47899999999999998</v>
      </c>
    </row>
    <row r="294" spans="1:6" x14ac:dyDescent="0.25">
      <c r="C294" s="298" t="s">
        <v>331</v>
      </c>
      <c r="D294" s="264">
        <f>INDEX('Domains Data'!$C$26:$H$35,MATCH('Behind the Scenes'!C294,'Domains Data'!$B$26:$B$35,0),MATCH($B$267,'Domains Data'!$C$3:$H$3,0))</f>
        <v>0.13600000000000001</v>
      </c>
      <c r="E294" s="264">
        <f>INDEX('Domains Data'!$I$26:$N$35,MATCH('Behind the Scenes'!C294,'Domains Data'!$B$26:$B$35,0),MATCH($B$267,'Domains Data'!$I$3:$N$3,0))</f>
        <v>0.16800000000000001</v>
      </c>
      <c r="F294" s="264">
        <f>INDEX('Domains Data'!$O$26:$T$35,MATCH('Behind the Scenes'!C294,'Domains Data'!$B$26:$B$35,0),MATCH($B$267,'Domains Data'!$O$3:$T$3,0))</f>
        <v>0.19</v>
      </c>
    </row>
    <row r="295" spans="1:6" x14ac:dyDescent="0.25">
      <c r="C295" s="298" t="s">
        <v>332</v>
      </c>
      <c r="D295" s="264">
        <f>INDEX('Domains Data'!$C$26:$H$35,MATCH('Behind the Scenes'!C295,'Domains Data'!$B$26:$B$35,0),MATCH($B$267,'Domains Data'!$C$3:$H$3,0))</f>
        <v>0.68300000000000005</v>
      </c>
      <c r="E295" s="264">
        <f>INDEX('Domains Data'!$I$26:$N$35,MATCH('Behind the Scenes'!C295,'Domains Data'!$B$26:$B$35,0),MATCH($B$267,'Domains Data'!$I$3:$N$3,0))</f>
        <v>0.63300000000000001</v>
      </c>
      <c r="F295" s="264">
        <f>INDEX('Domains Data'!$O$26:$T$35,MATCH('Behind the Scenes'!C295,'Domains Data'!$B$26:$B$35,0),MATCH($B$267,'Domains Data'!$O$3:$T$3,0))</f>
        <v>0.60599999999999998</v>
      </c>
    </row>
    <row r="296" spans="1:6" x14ac:dyDescent="0.25">
      <c r="C296" s="298" t="s">
        <v>333</v>
      </c>
      <c r="D296" s="264">
        <f>INDEX('Domains Data'!$C$26:$H$35,MATCH('Behind the Scenes'!C296,'Domains Data'!$B$26:$B$35,0),MATCH($B$267,'Domains Data'!$C$3:$H$3,0))</f>
        <v>0.68600000000000005</v>
      </c>
      <c r="E296" s="264">
        <f>INDEX('Domains Data'!$I$26:$N$35,MATCH('Behind the Scenes'!C296,'Domains Data'!$B$26:$B$35,0),MATCH($B$267,'Domains Data'!$I$3:$N$3,0))</f>
        <v>0.59799999999999998</v>
      </c>
      <c r="F296" s="264">
        <f>INDEX('Domains Data'!$O$26:$T$35,MATCH('Behind the Scenes'!C296,'Domains Data'!$B$26:$B$35,0),MATCH($B$267,'Domains Data'!$O$3:$T$3,0))</f>
        <v>0.55200000000000005</v>
      </c>
    </row>
    <row r="297" spans="1:6" x14ac:dyDescent="0.25">
      <c r="C297" s="298" t="s">
        <v>334</v>
      </c>
      <c r="D297" s="264">
        <f>INDEX('Domains Data'!$C$26:$H$35,MATCH('Behind the Scenes'!C297,'Domains Data'!$B$26:$B$35,0),MATCH($B$267,'Domains Data'!$C$3:$H$3,0))</f>
        <v>0.90600000000000003</v>
      </c>
      <c r="E297" s="264">
        <f>INDEX('Domains Data'!$I$26:$N$35,MATCH('Behind the Scenes'!C297,'Domains Data'!$B$26:$B$35,0),MATCH($B$267,'Domains Data'!$I$3:$N$3,0))</f>
        <v>0.86299999999999999</v>
      </c>
      <c r="F297" s="264">
        <f>INDEX('Domains Data'!$O$26:$T$35,MATCH('Behind the Scenes'!C297,'Domains Data'!$B$26:$B$35,0),MATCH($B$267,'Domains Data'!$O$3:$T$3,0))</f>
        <v>0.83799999999999997</v>
      </c>
    </row>
    <row r="298" spans="1:6" x14ac:dyDescent="0.25">
      <c r="C298" s="298" t="s">
        <v>335</v>
      </c>
      <c r="D298" s="264">
        <f>INDEX('Domains Data'!$C$26:$H$35,MATCH('Behind the Scenes'!C298,'Domains Data'!$B$26:$B$35,0),MATCH($B$267,'Domains Data'!$C$3:$H$3,0))</f>
        <v>0.84199999999999997</v>
      </c>
      <c r="E298" s="264">
        <f>INDEX('Domains Data'!$I$26:$N$35,MATCH('Behind the Scenes'!C298,'Domains Data'!$B$26:$B$35,0),MATCH($B$267,'Domains Data'!$I$3:$N$3,0))</f>
        <v>0.8</v>
      </c>
      <c r="F298" s="264">
        <f>INDEX('Domains Data'!$O$26:$T$35,MATCH('Behind the Scenes'!C298,'Domains Data'!$B$26:$B$35,0),MATCH($B$267,'Domains Data'!$O$3:$T$3,0))</f>
        <v>0.76500000000000001</v>
      </c>
    </row>
    <row r="299" spans="1:6" x14ac:dyDescent="0.25">
      <c r="C299" s="298" t="s">
        <v>336</v>
      </c>
      <c r="D299" s="264">
        <f>INDEX('Domains Data'!$C$26:$H$35,MATCH('Behind the Scenes'!C299,'Domains Data'!$B$26:$B$35,0),MATCH($B$267,'Domains Data'!$C$3:$H$3,0))</f>
        <v>0.61599999999999999</v>
      </c>
      <c r="E299" s="264">
        <f>INDEX('Domains Data'!$I$26:$N$35,MATCH('Behind the Scenes'!C299,'Domains Data'!$B$26:$B$35,0),MATCH($B$267,'Domains Data'!$I$3:$N$3,0))</f>
        <v>0.59599999999999997</v>
      </c>
      <c r="F299" s="264">
        <f>INDEX('Domains Data'!$O$26:$T$35,MATCH('Behind the Scenes'!C299,'Domains Data'!$B$26:$B$35,0),MATCH($B$267,'Domains Data'!$O$3:$T$3,0))</f>
        <v>0.59499999999999997</v>
      </c>
    </row>
    <row r="300" spans="1:6" ht="30" x14ac:dyDescent="0.25">
      <c r="C300" s="298" t="s">
        <v>337</v>
      </c>
      <c r="D300" s="264">
        <f>INDEX('Domains Data'!$C$26:$H$35,MATCH('Behind the Scenes'!C300,'Domains Data'!$B$26:$B$35,0),MATCH($B$267,'Domains Data'!$C$3:$H$3,0))</f>
        <v>0.82599999999999996</v>
      </c>
      <c r="E300" s="264">
        <f>INDEX('Domains Data'!$I$26:$N$35,MATCH('Behind the Scenes'!C300,'Domains Data'!$B$26:$B$35,0),MATCH($B$267,'Domains Data'!$I$3:$N$3,0))</f>
        <v>0.79300000000000004</v>
      </c>
      <c r="F300" s="264">
        <f>INDEX('Domains Data'!$O$26:$T$35,MATCH('Behind the Scenes'!C300,'Domains Data'!$B$26:$B$35,0),MATCH($B$267,'Domains Data'!$O$3:$T$3,0))</f>
        <v>0.751</v>
      </c>
    </row>
    <row r="301" spans="1:6" x14ac:dyDescent="0.25">
      <c r="C301" s="298" t="s">
        <v>338</v>
      </c>
      <c r="D301" s="264">
        <f>INDEX('Domains Data'!$C$26:$H$35,MATCH('Behind the Scenes'!C301,'Domains Data'!$B$26:$B$35,0),MATCH($B$267,'Domains Data'!$C$3:$H$3,0))</f>
        <v>0.78900000000000003</v>
      </c>
      <c r="E301" s="264">
        <f>INDEX('Domains Data'!$I$26:$N$35,MATCH('Behind the Scenes'!C301,'Domains Data'!$B$26:$B$35,0),MATCH($B$267,'Domains Data'!$I$3:$N$3,0))</f>
        <v>0.72399999999999998</v>
      </c>
      <c r="F301" s="264">
        <f>INDEX('Domains Data'!$O$26:$T$35,MATCH('Behind the Scenes'!C301,'Domains Data'!$B$26:$B$35,0),MATCH($B$267,'Domains Data'!$O$3:$T$3,0))</f>
        <v>0.70499999999999996</v>
      </c>
    </row>
    <row r="302" spans="1:6" x14ac:dyDescent="0.25">
      <c r="C302" s="298"/>
      <c r="D302" s="300" t="s">
        <v>2</v>
      </c>
      <c r="E302" s="300" t="s">
        <v>3</v>
      </c>
      <c r="F302" s="300" t="s">
        <v>4</v>
      </c>
    </row>
    <row r="303" spans="1:6" x14ac:dyDescent="0.25">
      <c r="A303" t="s">
        <v>344</v>
      </c>
      <c r="C303" s="298" t="s">
        <v>345</v>
      </c>
      <c r="D303" s="264">
        <f>INDEX('Domains Data'!$C$36:$H$40,MATCH('Behind the Scenes'!C303,'Domains Data'!$B$36:$B$40,0),MATCH($B$267,'Domains Data'!$C$3:$H$3,0))</f>
        <v>4.2000000000000003E-2</v>
      </c>
      <c r="E303" s="264">
        <f>INDEX('Domains Data'!$I$36:$N$40,MATCH('Behind the Scenes'!C303,'Domains Data'!$B$36:$B$40,0),MATCH($B$267,'Domains Data'!$I$3:$N$3,0))</f>
        <v>3.2000000000000001E-2</v>
      </c>
      <c r="F303" s="264">
        <f>INDEX('Domains Data'!$O$36:$T$40,MATCH('Behind the Scenes'!C303,'Domains Data'!$B$36:$B$40,0),MATCH($B$267,'Domains Data'!$O$3:$T$3,0))</f>
        <v>2.5000000000000001E-2</v>
      </c>
    </row>
    <row r="304" spans="1:6" x14ac:dyDescent="0.25">
      <c r="C304" s="298" t="s">
        <v>346</v>
      </c>
      <c r="D304" s="264">
        <f>INDEX('Domains Data'!$C$36:$H$40,MATCH('Behind the Scenes'!C304,'Domains Data'!$B$36:$B$40,0),MATCH($B$267,'Domains Data'!$C$3:$H$3,0))</f>
        <v>0.56200000000000006</v>
      </c>
      <c r="E304" s="264">
        <f>INDEX('Domains Data'!$I$36:$N$40,MATCH('Behind the Scenes'!C304,'Domains Data'!$B$36:$B$40,0),MATCH($B$267,'Domains Data'!$I$3:$N$3,0))</f>
        <v>0.48599999999999999</v>
      </c>
      <c r="F304" s="264">
        <f>INDEX('Domains Data'!$O$36:$T$40,MATCH('Behind the Scenes'!C304,'Domains Data'!$B$36:$B$40,0),MATCH($B$267,'Domains Data'!$O$3:$T$3,0))</f>
        <v>0.434</v>
      </c>
    </row>
    <row r="305" spans="1:6" x14ac:dyDescent="0.25">
      <c r="C305" s="298" t="s">
        <v>347</v>
      </c>
      <c r="D305" s="264">
        <f>INDEX('Domains Data'!$C$36:$H$40,MATCH('Behind the Scenes'!C305,'Domains Data'!$B$36:$B$40,0),MATCH($B$267,'Domains Data'!$C$3:$H$3,0))</f>
        <v>0.26800000000000002</v>
      </c>
      <c r="E305" s="264">
        <f>INDEX('Domains Data'!$I$36:$N$40,MATCH('Behind the Scenes'!C305,'Domains Data'!$B$36:$B$40,0),MATCH($B$267,'Domains Data'!$I$3:$N$3,0))</f>
        <v>0.20300000000000001</v>
      </c>
      <c r="F305" s="264">
        <f>INDEX('Domains Data'!$O$36:$T$40,MATCH('Behind the Scenes'!C305,'Domains Data'!$B$36:$B$40,0),MATCH($B$267,'Domains Data'!$O$3:$T$3,0))</f>
        <v>0.219</v>
      </c>
    </row>
    <row r="306" spans="1:6" ht="30" x14ac:dyDescent="0.25">
      <c r="C306" s="298" t="s">
        <v>349</v>
      </c>
      <c r="D306" s="264">
        <f>INDEX('Domains Data'!$C$36:$H$40,MATCH('Behind the Scenes'!C306,'Domains Data'!$B$36:$B$40,0),MATCH($B$267,'Domains Data'!$C$3:$H$3,0))</f>
        <v>0.439</v>
      </c>
      <c r="E306" s="264">
        <f>INDEX('Domains Data'!$I$36:$N$40,MATCH('Behind the Scenes'!C306,'Domains Data'!$B$36:$B$40,0),MATCH($B$267,'Domains Data'!$I$3:$N$3,0))</f>
        <v>0.35599999999999998</v>
      </c>
      <c r="F306" s="264">
        <f>INDEX('Domains Data'!$O$36:$T$40,MATCH('Behind the Scenes'!C306,'Domains Data'!$B$36:$B$40,0),MATCH($B$267,'Domains Data'!$O$3:$T$3,0))</f>
        <v>0.34399999999999997</v>
      </c>
    </row>
    <row r="307" spans="1:6" ht="30" x14ac:dyDescent="0.25">
      <c r="C307" s="298" t="s">
        <v>348</v>
      </c>
      <c r="D307" s="264">
        <f>INDEX('Domains Data'!$C$36:$H$40,MATCH('Behind the Scenes'!C307,'Domains Data'!$B$36:$B$40,0),MATCH($B$267,'Domains Data'!$C$3:$H$3,0))</f>
        <v>0.436</v>
      </c>
      <c r="E307" s="264">
        <f>INDEX('Domains Data'!$I$36:$N$40,MATCH('Behind the Scenes'!C307,'Domains Data'!$B$36:$B$40,0),MATCH($B$267,'Domains Data'!$I$3:$N$3,0))</f>
        <v>0.34799999999999998</v>
      </c>
      <c r="F307" s="264">
        <f>INDEX('Domains Data'!$O$36:$T$40,MATCH('Behind the Scenes'!C307,'Domains Data'!$B$36:$B$40,0),MATCH($B$267,'Domains Data'!$O$3:$T$3,0))</f>
        <v>0.34599999999999997</v>
      </c>
    </row>
    <row r="309" spans="1:6" x14ac:dyDescent="0.25">
      <c r="A309" s="1" t="s">
        <v>355</v>
      </c>
    </row>
    <row r="310" spans="1:6" x14ac:dyDescent="0.25">
      <c r="A310" t="s">
        <v>272</v>
      </c>
      <c r="B310" t="str">
        <f>'Domains Graphs'!B30</f>
        <v>School work unimportant</v>
      </c>
      <c r="C310" s="19"/>
      <c r="D310" s="300" t="s">
        <v>2</v>
      </c>
      <c r="E310" s="300" t="s">
        <v>3</v>
      </c>
      <c r="F310" s="300" t="s">
        <v>4</v>
      </c>
    </row>
    <row r="311" spans="1:6" x14ac:dyDescent="0.25">
      <c r="C311" s="16">
        <v>2016</v>
      </c>
      <c r="D311" s="24">
        <f>INDEX('Domains Data'!$C$4:$H$20,MATCH('Behind the Scenes'!$B$310,'Domains Data'!$B$4:$B$20,0),MATCH('Behind the Scenes'!C311,'Domains Data'!$C$3:$H$3,0))</f>
        <v>0.215</v>
      </c>
      <c r="E311" s="24">
        <f>INDEX('Domains Data'!$I$4:$N$20,MATCH('Behind the Scenes'!$B$310,'Domains Data'!$B$4:$B$20,0),MATCH('Behind the Scenes'!C311,'Domains Data'!$I$3:$N$3,0))</f>
        <v>0.22</v>
      </c>
      <c r="F311" s="24">
        <f>INDEX('Domains Data'!$O$4:$T$20,MATCH('Behind the Scenes'!$B$310,'Domains Data'!$B$4:$B$20,0),MATCH('Behind the Scenes'!C311,'Domains Data'!$O$3:$T$3,0))</f>
        <v>0.35699999999999998</v>
      </c>
    </row>
    <row r="312" spans="1:6" x14ac:dyDescent="0.25">
      <c r="C312" s="16">
        <v>2018</v>
      </c>
      <c r="D312" s="24">
        <f>INDEX('Domains Data'!$C$4:$H$20,MATCH('Behind the Scenes'!$B$310,'Domains Data'!$B$4:$B$20,0),MATCH('Behind the Scenes'!C312,'Domains Data'!$C$3:$H$3,0))</f>
        <v>0.17799999999999999</v>
      </c>
      <c r="E312" s="24">
        <f>INDEX('Domains Data'!$I$4:$N$20,MATCH('Behind the Scenes'!$B$310,'Domains Data'!$B$4:$B$20,0),MATCH('Behind the Scenes'!C312,'Domains Data'!$I$3:$N$3,0))</f>
        <v>0.308</v>
      </c>
      <c r="F312" s="24">
        <f>INDEX('Domains Data'!$O$4:$T$20,MATCH('Behind the Scenes'!$B$310,'Domains Data'!$B$4:$B$20,0),MATCH('Behind the Scenes'!C312,'Domains Data'!$O$3:$T$3,0))</f>
        <v>0.40699999999999997</v>
      </c>
    </row>
    <row r="313" spans="1:6" x14ac:dyDescent="0.25">
      <c r="C313" s="16">
        <v>2020</v>
      </c>
      <c r="D313" s="24">
        <f>INDEX('Domains Data'!$C$4:$H$20,MATCH('Behind the Scenes'!$B$310,'Domains Data'!$B$4:$B$20,0),MATCH('Behind the Scenes'!C313,'Domains Data'!$C$3:$H$3,0))</f>
        <v>0.221</v>
      </c>
      <c r="E313" s="24">
        <f>INDEX('Domains Data'!$I$4:$N$20,MATCH('Behind the Scenes'!$B$310,'Domains Data'!$B$4:$B$20,0),MATCH('Behind the Scenes'!C313,'Domains Data'!$I$3:$N$3,0))</f>
        <v>0.40699999999999997</v>
      </c>
      <c r="F313" s="24">
        <f>INDEX('Domains Data'!$O$4:$T$20,MATCH('Behind the Scenes'!$B$310,'Domains Data'!$B$4:$B$20,0),MATCH('Behind the Scenes'!C313,'Domains Data'!$O$3:$T$3,0))</f>
        <v>0.441</v>
      </c>
    </row>
    <row r="317" spans="1:6" x14ac:dyDescent="0.25">
      <c r="A317" t="s">
        <v>312</v>
      </c>
      <c r="B317" t="str">
        <f>'Domains Graphs'!K30</f>
        <v>Friend in extracurriculars</v>
      </c>
      <c r="C317" s="19"/>
      <c r="D317" s="300" t="s">
        <v>2</v>
      </c>
      <c r="E317" s="300" t="s">
        <v>3</v>
      </c>
      <c r="F317" s="300" t="s">
        <v>4</v>
      </c>
    </row>
    <row r="318" spans="1:6" x14ac:dyDescent="0.25">
      <c r="C318" s="16">
        <v>2016</v>
      </c>
      <c r="D318" s="24">
        <f>INDEX('Domains Data'!$C$21:$H$25,MATCH('Behind the Scenes'!$B$317,'Domains Data'!$B$21:$B$25,0),MATCH('Behind the Scenes'!C318,'Domains Data'!$C$3:$H$3,0))</f>
        <v>0.85099999999999998</v>
      </c>
      <c r="E318" s="24">
        <f>INDEX('Domains Data'!$I$21:$N$25,MATCH('Behind the Scenes'!$B$317,'Domains Data'!$B$21:$B$25,0),MATCH('Behind the Scenes'!C318,'Domains Data'!$I$3:$N$3,0))</f>
        <v>0.877</v>
      </c>
      <c r="F318" s="24">
        <f>INDEX('Domains Data'!$O$21:$T$25,MATCH('Behind the Scenes'!$B$317,'Domains Data'!$B$21:$B$25,0),MATCH('Behind the Scenes'!C318,'Domains Data'!$O$3:$T$3,0))</f>
        <v>0.82799999999999996</v>
      </c>
    </row>
    <row r="319" spans="1:6" x14ac:dyDescent="0.25">
      <c r="C319" s="16">
        <v>2018</v>
      </c>
      <c r="D319" s="24">
        <f>INDEX('Domains Data'!$C$21:$H$25,MATCH('Behind the Scenes'!$B$317,'Domains Data'!$B$21:$B$25,0),MATCH('Behind the Scenes'!C319,'Domains Data'!$C$3:$H$3,0))</f>
        <v>0.85499999999999998</v>
      </c>
      <c r="E319" s="24">
        <f>INDEX('Domains Data'!$I$21:$N$25,MATCH('Behind the Scenes'!$B$317,'Domains Data'!$B$21:$B$25,0),MATCH('Behind the Scenes'!C319,'Domains Data'!$I$3:$N$3,0))</f>
        <v>0.85199999999999998</v>
      </c>
      <c r="F319" s="24">
        <f>INDEX('Domains Data'!$O$21:$T$25,MATCH('Behind the Scenes'!$B$317,'Domains Data'!$B$21:$B$25,0),MATCH('Behind the Scenes'!C319,'Domains Data'!$O$3:$T$3,0))</f>
        <v>0.85099999999999998</v>
      </c>
    </row>
    <row r="320" spans="1:6" x14ac:dyDescent="0.25">
      <c r="C320" s="16">
        <v>2020</v>
      </c>
      <c r="D320" s="24">
        <f>INDEX('Domains Data'!$C$21:$H$25,MATCH('Behind the Scenes'!$B$317,'Domains Data'!$B$21:$B$25,0),MATCH('Behind the Scenes'!C320,'Domains Data'!$C$3:$H$3,0))</f>
        <v>0.81899999999999995</v>
      </c>
      <c r="E320" s="24">
        <f>INDEX('Domains Data'!$I$21:$N$25,MATCH('Behind the Scenes'!$B$317,'Domains Data'!$B$21:$B$25,0),MATCH('Behind the Scenes'!C320,'Domains Data'!$I$3:$N$3,0))</f>
        <v>0.80700000000000005</v>
      </c>
      <c r="F320" s="24">
        <f>INDEX('Domains Data'!$O$21:$T$25,MATCH('Behind the Scenes'!$B$317,'Domains Data'!$B$21:$B$25,0),MATCH('Behind the Scenes'!C320,'Domains Data'!$O$3:$T$3,0))</f>
        <v>0.82499999999999996</v>
      </c>
    </row>
    <row r="324" spans="1:6" x14ac:dyDescent="0.25">
      <c r="A324" t="s">
        <v>328</v>
      </c>
      <c r="B324" t="str">
        <f>'Domains Graphs'!T30</f>
        <v>Parents ask about homework</v>
      </c>
      <c r="C324" s="19"/>
      <c r="D324" s="300" t="s">
        <v>2</v>
      </c>
      <c r="E324" s="300" t="s">
        <v>3</v>
      </c>
      <c r="F324" s="300" t="s">
        <v>4</v>
      </c>
    </row>
    <row r="325" spans="1:6" x14ac:dyDescent="0.25">
      <c r="C325" s="16">
        <v>2016</v>
      </c>
      <c r="D325" s="24">
        <f>INDEX('Domains Data'!$C$26:$H$35,MATCH('Behind the Scenes'!$B$324,'Domains Data'!$B$26:$B$35,0),MATCH('Behind the Scenes'!C325,'Domains Data'!$C$3:$H$3,0))</f>
        <v>0.112</v>
      </c>
      <c r="E325" s="24">
        <f>INDEX('Domains Data'!$I$26:$N$35,MATCH('Behind the Scenes'!$B$324,'Domains Data'!$B$26:$B$35,0),MATCH('Behind the Scenes'!C325,'Domains Data'!$I$3:$N$3,0))</f>
        <v>0.186</v>
      </c>
      <c r="F325" s="24">
        <f>INDEX('Domains Data'!$O$26:$T$35,MATCH('Behind the Scenes'!$B$324,'Domains Data'!$B$26:$B$35,0),MATCH('Behind the Scenes'!C325,'Domains Data'!$O$3:$T$3,0))</f>
        <v>0.27800000000000002</v>
      </c>
    </row>
    <row r="326" spans="1:6" x14ac:dyDescent="0.25">
      <c r="C326" s="16">
        <v>2018</v>
      </c>
      <c r="D326" s="24">
        <f>INDEX('Domains Data'!$C$26:$H$35,MATCH('Behind the Scenes'!$B$324,'Domains Data'!$B$26:$B$35,0),MATCH('Behind the Scenes'!C326,'Domains Data'!$C$3:$H$3,0))</f>
        <v>0.13100000000000001</v>
      </c>
      <c r="E326" s="24">
        <f>INDEX('Domains Data'!$I$26:$N$35,MATCH('Behind the Scenes'!$B$324,'Domains Data'!$B$26:$B$35,0),MATCH('Behind the Scenes'!C326,'Domains Data'!$I$3:$N$3,0))</f>
        <v>0.23</v>
      </c>
      <c r="F326" s="24">
        <f>INDEX('Domains Data'!$O$26:$T$35,MATCH('Behind the Scenes'!$B$324,'Domains Data'!$B$26:$B$35,0),MATCH('Behind the Scenes'!C326,'Domains Data'!$O$3:$T$3,0))</f>
        <v>0.311</v>
      </c>
    </row>
    <row r="327" spans="1:6" x14ac:dyDescent="0.25">
      <c r="C327" s="16">
        <v>2020</v>
      </c>
      <c r="D327" s="24">
        <f>INDEX('Domains Data'!$C$26:$H$35,MATCH('Behind the Scenes'!$B$324,'Domains Data'!$B$26:$B$35,0),MATCH('Behind the Scenes'!C327,'Domains Data'!$C$3:$H$3,0))</f>
        <v>0.154</v>
      </c>
      <c r="E327" s="24">
        <f>INDEX('Domains Data'!$I$26:$N$35,MATCH('Behind the Scenes'!$B$324,'Domains Data'!$B$26:$B$35,0),MATCH('Behind the Scenes'!C327,'Domains Data'!$I$3:$N$3,0))</f>
        <v>0.215</v>
      </c>
      <c r="F327" s="24">
        <f>INDEX('Domains Data'!$O$26:$T$35,MATCH('Behind the Scenes'!$B$324,'Domains Data'!$B$26:$B$35,0),MATCH('Behind the Scenes'!C327,'Domains Data'!$O$3:$T$3,0))</f>
        <v>0.27900000000000003</v>
      </c>
    </row>
    <row r="331" spans="1:6" x14ac:dyDescent="0.25">
      <c r="A331" t="s">
        <v>344</v>
      </c>
      <c r="B331" t="str">
        <f>'Domains Graphs'!AC30</f>
        <v>Feel unsafe or very unsafe in neighborhood</v>
      </c>
      <c r="C331" s="19"/>
      <c r="D331" s="300" t="s">
        <v>2</v>
      </c>
      <c r="E331" s="300" t="s">
        <v>3</v>
      </c>
      <c r="F331" s="300" t="s">
        <v>4</v>
      </c>
    </row>
    <row r="332" spans="1:6" x14ac:dyDescent="0.25">
      <c r="C332" s="16">
        <v>2016</v>
      </c>
      <c r="D332" s="24">
        <f>INDEX('Domains Data'!$C$36:$H$40,MATCH('Behind the Scenes'!$B$331,'Domains Data'!$B$36:$B$40,0),MATCH('Behind the Scenes'!C332,'Domains Data'!$C$3:$H$3,0))</f>
        <v>4.2000000000000003E-2</v>
      </c>
      <c r="E332" s="24">
        <f>INDEX('Domains Data'!$I$36:$N$40,MATCH('Behind the Scenes'!$B$331,'Domains Data'!$B$36:$B$40,0),MATCH('Behind the Scenes'!C332,'Domains Data'!$I$3:$N$3,0))</f>
        <v>3.2000000000000001E-2</v>
      </c>
      <c r="F332" s="24">
        <f>INDEX('Domains Data'!$O$36:$T$40,MATCH('Behind the Scenes'!$B$331,'Domains Data'!$B$36:$B$40,0),MATCH('Behind the Scenes'!C332,'Domains Data'!$O$3:$T$3,0))</f>
        <v>2.5000000000000001E-2</v>
      </c>
    </row>
    <row r="333" spans="1:6" x14ac:dyDescent="0.25">
      <c r="C333" s="16">
        <v>2018</v>
      </c>
      <c r="D333" s="24">
        <f>INDEX('Domains Data'!$C$36:$H$40,MATCH('Behind the Scenes'!$B$331,'Domains Data'!$B$36:$B$40,0),MATCH('Behind the Scenes'!C333,'Domains Data'!$C$3:$H$3,0))</f>
        <v>3.6999999999999998E-2</v>
      </c>
      <c r="E333" s="24">
        <f>INDEX('Domains Data'!$I$36:$N$40,MATCH('Behind the Scenes'!$B$331,'Domains Data'!$B$36:$B$40,0),MATCH('Behind the Scenes'!C333,'Domains Data'!$I$3:$N$3,0))</f>
        <v>4.2999999999999997E-2</v>
      </c>
      <c r="F333" s="24">
        <f>INDEX('Domains Data'!$O$36:$T$40,MATCH('Behind the Scenes'!$B$331,'Domains Data'!$B$36:$B$40,0),MATCH('Behind the Scenes'!C333,'Domains Data'!$O$3:$T$3,0))</f>
        <v>0.03</v>
      </c>
    </row>
    <row r="334" spans="1:6" x14ac:dyDescent="0.25">
      <c r="C334" s="16">
        <v>2020</v>
      </c>
      <c r="D334" s="24">
        <f>INDEX('Domains Data'!$C$36:$H$40,MATCH('Behind the Scenes'!$B$331,'Domains Data'!$B$36:$B$40,0),MATCH('Behind the Scenes'!C334,'Domains Data'!$C$3:$H$3,0))</f>
        <v>4.4999999999999998E-2</v>
      </c>
      <c r="E334" s="24">
        <f>INDEX('Domains Data'!$I$36:$N$40,MATCH('Behind the Scenes'!$B$331,'Domains Data'!$B$36:$B$40,0),MATCH('Behind the Scenes'!C334,'Domains Data'!$I$3:$N$3,0))</f>
        <v>4.2000000000000003E-2</v>
      </c>
      <c r="F334" s="24">
        <f>INDEX('Domains Data'!$O$36:$T$40,MATCH('Behind the Scenes'!$B$331,'Domains Data'!$B$36:$B$40,0),MATCH('Behind the Scenes'!C334,'Domains Data'!$O$3:$T$3,0))</f>
        <v>0.04</v>
      </c>
    </row>
  </sheetData>
  <hyperlinks>
    <hyperlink ref="A8" location="'Behind the Scenes'!A5" display="Use" xr:uid="{A3E19E01-0677-44D9-8AD8-C6B2CD66CE54}"/>
    <hyperlink ref="A9" location="'Behind the Scenes'!A28" display="Perceptions" xr:uid="{397DADD7-E1F0-484F-9CC8-8CF8555CAFD7}"/>
    <hyperlink ref="A10" location="'Behind the Scenes'!A82" display="Sexual Behavior" xr:uid="{C1ECB0FA-7A4C-469E-8A03-BE8B455F24FB}"/>
    <hyperlink ref="A11" location="'Behind the Scenes'!A102" display="Safety" xr:uid="{2B67BD0A-F9BE-4837-875C-7A21416EFA9B}"/>
    <hyperlink ref="A12" location="'Behind the Scenes'!A146" display="Physical Health" xr:uid="{2F8EC0FC-501F-4621-B579-B0DCFDC81E88}"/>
    <hyperlink ref="A13" location="'Behind the Scenes'!A267" display="Domains" xr:uid="{B94CC98E-31C3-43B7-9568-9200105BB9C6}"/>
    <hyperlink ref="A14" location="'Behind the Scenes'!A188" display="Demos" xr:uid="{75E79E79-A3BE-4E89-AA81-7BFC778856DB}"/>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1738-428E-4D50-B990-D2232EBE2E23}">
  <sheetPr>
    <tabColor theme="7"/>
    <pageSetUpPr fitToPage="1"/>
  </sheetPr>
  <dimension ref="A1:E118"/>
  <sheetViews>
    <sheetView workbookViewId="0"/>
  </sheetViews>
  <sheetFormatPr defaultRowHeight="15" x14ac:dyDescent="0.25"/>
  <cols>
    <col min="1" max="1" width="17.85546875" style="207" customWidth="1"/>
    <col min="2" max="2" width="22.140625" style="207" customWidth="1"/>
    <col min="3" max="3" width="41.85546875" style="123" customWidth="1"/>
    <col min="4" max="4" width="72.28515625" style="123" customWidth="1"/>
    <col min="5" max="5" width="31.42578125" style="207" customWidth="1"/>
  </cols>
  <sheetData>
    <row r="1" spans="1:5" ht="15.75" x14ac:dyDescent="0.25">
      <c r="A1" s="212" t="s">
        <v>155</v>
      </c>
      <c r="B1" s="212" t="s">
        <v>156</v>
      </c>
      <c r="C1" s="213" t="s">
        <v>157</v>
      </c>
      <c r="D1" s="213" t="s">
        <v>158</v>
      </c>
      <c r="E1" s="212" t="s">
        <v>165</v>
      </c>
    </row>
    <row r="2" spans="1:5" ht="30" x14ac:dyDescent="0.25">
      <c r="A2" s="210" t="s">
        <v>159</v>
      </c>
      <c r="B2" s="210" t="s">
        <v>160</v>
      </c>
      <c r="C2" s="211" t="s">
        <v>7</v>
      </c>
      <c r="D2" s="211" t="s">
        <v>161</v>
      </c>
      <c r="E2" s="210" t="s">
        <v>162</v>
      </c>
    </row>
    <row r="3" spans="1:5" ht="30" x14ac:dyDescent="0.25">
      <c r="A3" s="210" t="s">
        <v>159</v>
      </c>
      <c r="B3" s="210" t="s">
        <v>160</v>
      </c>
      <c r="C3" s="211" t="s">
        <v>8</v>
      </c>
      <c r="D3" s="211" t="s">
        <v>163</v>
      </c>
      <c r="E3" s="210" t="s">
        <v>164</v>
      </c>
    </row>
    <row r="4" spans="1:5" x14ac:dyDescent="0.25">
      <c r="A4" s="210" t="s">
        <v>159</v>
      </c>
      <c r="B4" s="210" t="s">
        <v>160</v>
      </c>
      <c r="C4" s="211" t="s">
        <v>9</v>
      </c>
      <c r="D4" s="211" t="s">
        <v>166</v>
      </c>
      <c r="E4" s="210" t="s">
        <v>164</v>
      </c>
    </row>
    <row r="5" spans="1:5" x14ac:dyDescent="0.25">
      <c r="A5" s="210" t="s">
        <v>159</v>
      </c>
      <c r="B5" s="210" t="s">
        <v>160</v>
      </c>
      <c r="C5" s="211" t="s">
        <v>10</v>
      </c>
      <c r="D5" s="211" t="s">
        <v>171</v>
      </c>
      <c r="E5" s="210" t="s">
        <v>162</v>
      </c>
    </row>
    <row r="6" spans="1:5" ht="30" x14ac:dyDescent="0.25">
      <c r="A6" s="210" t="s">
        <v>159</v>
      </c>
      <c r="B6" s="210" t="s">
        <v>160</v>
      </c>
      <c r="C6" s="211" t="s">
        <v>11</v>
      </c>
      <c r="D6" s="211" t="s">
        <v>170</v>
      </c>
      <c r="E6" s="210" t="s">
        <v>164</v>
      </c>
    </row>
    <row r="7" spans="1:5" ht="30" x14ac:dyDescent="0.25">
      <c r="A7" s="210" t="s">
        <v>159</v>
      </c>
      <c r="B7" s="210" t="s">
        <v>160</v>
      </c>
      <c r="C7" s="211" t="s">
        <v>12</v>
      </c>
      <c r="D7" s="211" t="s">
        <v>169</v>
      </c>
      <c r="E7" s="210" t="s">
        <v>164</v>
      </c>
    </row>
    <row r="8" spans="1:5" ht="30" x14ac:dyDescent="0.25">
      <c r="A8" s="210" t="s">
        <v>159</v>
      </c>
      <c r="B8" s="210" t="s">
        <v>160</v>
      </c>
      <c r="C8" s="211" t="s">
        <v>13</v>
      </c>
      <c r="D8" s="211" t="s">
        <v>168</v>
      </c>
      <c r="E8" s="210" t="s">
        <v>164</v>
      </c>
    </row>
    <row r="9" spans="1:5" ht="30" x14ac:dyDescent="0.25">
      <c r="A9" s="210" t="s">
        <v>159</v>
      </c>
      <c r="B9" s="210" t="s">
        <v>160</v>
      </c>
      <c r="C9" s="211" t="s">
        <v>14</v>
      </c>
      <c r="D9" s="211" t="s">
        <v>167</v>
      </c>
      <c r="E9" s="210" t="s">
        <v>164</v>
      </c>
    </row>
    <row r="10" spans="1:5" x14ac:dyDescent="0.25">
      <c r="A10" s="210" t="s">
        <v>159</v>
      </c>
      <c r="B10" s="210" t="s">
        <v>160</v>
      </c>
      <c r="C10" s="211" t="s">
        <v>15</v>
      </c>
      <c r="D10" s="211" t="s">
        <v>175</v>
      </c>
      <c r="E10" s="210" t="s">
        <v>164</v>
      </c>
    </row>
    <row r="11" spans="1:5" ht="30" x14ac:dyDescent="0.25">
      <c r="A11" s="210" t="s">
        <v>159</v>
      </c>
      <c r="B11" s="210" t="s">
        <v>160</v>
      </c>
      <c r="C11" s="211" t="s">
        <v>16</v>
      </c>
      <c r="D11" s="211" t="s">
        <v>176</v>
      </c>
      <c r="E11" s="210" t="s">
        <v>164</v>
      </c>
    </row>
    <row r="12" spans="1:5" ht="30" x14ac:dyDescent="0.25">
      <c r="A12" s="210" t="s">
        <v>159</v>
      </c>
      <c r="B12" s="210" t="s">
        <v>160</v>
      </c>
      <c r="C12" s="211" t="s">
        <v>17</v>
      </c>
      <c r="D12" s="211" t="s">
        <v>177</v>
      </c>
      <c r="E12" s="210" t="s">
        <v>164</v>
      </c>
    </row>
    <row r="13" spans="1:5" ht="30" x14ac:dyDescent="0.25">
      <c r="A13" s="210" t="s">
        <v>159</v>
      </c>
      <c r="B13" s="210" t="s">
        <v>160</v>
      </c>
      <c r="C13" s="211" t="s">
        <v>18</v>
      </c>
      <c r="D13" s="211" t="s">
        <v>178</v>
      </c>
      <c r="E13" s="210" t="s">
        <v>164</v>
      </c>
    </row>
    <row r="14" spans="1:5" ht="30" x14ac:dyDescent="0.25">
      <c r="A14" s="210" t="s">
        <v>159</v>
      </c>
      <c r="B14" s="210" t="s">
        <v>160</v>
      </c>
      <c r="C14" s="211" t="s">
        <v>19</v>
      </c>
      <c r="D14" s="211" t="s">
        <v>180</v>
      </c>
      <c r="E14" s="210" t="s">
        <v>164</v>
      </c>
    </row>
    <row r="15" spans="1:5" ht="30" x14ac:dyDescent="0.25">
      <c r="A15" s="210" t="s">
        <v>159</v>
      </c>
      <c r="B15" s="210" t="s">
        <v>160</v>
      </c>
      <c r="C15" s="211" t="s">
        <v>20</v>
      </c>
      <c r="D15" s="211" t="s">
        <v>179</v>
      </c>
      <c r="E15" s="210" t="s">
        <v>164</v>
      </c>
    </row>
    <row r="16" spans="1:5" x14ac:dyDescent="0.25">
      <c r="A16" s="210" t="s">
        <v>159</v>
      </c>
      <c r="B16" s="210" t="s">
        <v>160</v>
      </c>
      <c r="C16" s="211" t="s">
        <v>75</v>
      </c>
      <c r="D16" s="211" t="s">
        <v>172</v>
      </c>
      <c r="E16" s="210" t="s">
        <v>164</v>
      </c>
    </row>
    <row r="17" spans="1:5" x14ac:dyDescent="0.25">
      <c r="A17" s="210" t="s">
        <v>159</v>
      </c>
      <c r="B17" s="210" t="s">
        <v>160</v>
      </c>
      <c r="C17" s="211" t="s">
        <v>76</v>
      </c>
      <c r="D17" s="211" t="s">
        <v>173</v>
      </c>
      <c r="E17" s="210" t="s">
        <v>164</v>
      </c>
    </row>
    <row r="18" spans="1:5" x14ac:dyDescent="0.25">
      <c r="A18" s="210" t="s">
        <v>159</v>
      </c>
      <c r="B18" s="210" t="s">
        <v>160</v>
      </c>
      <c r="C18" s="211" t="s">
        <v>77</v>
      </c>
      <c r="D18" s="211" t="s">
        <v>174</v>
      </c>
      <c r="E18" s="210" t="s">
        <v>164</v>
      </c>
    </row>
    <row r="19" spans="1:5" x14ac:dyDescent="0.25">
      <c r="A19" s="208" t="s">
        <v>181</v>
      </c>
      <c r="B19" s="208" t="s">
        <v>8</v>
      </c>
      <c r="C19" s="209" t="s">
        <v>40</v>
      </c>
      <c r="D19" s="209" t="s">
        <v>182</v>
      </c>
      <c r="E19" s="208" t="s">
        <v>164</v>
      </c>
    </row>
    <row r="20" spans="1:5" x14ac:dyDescent="0.25">
      <c r="A20" s="208" t="s">
        <v>181</v>
      </c>
      <c r="B20" s="208" t="s">
        <v>8</v>
      </c>
      <c r="C20" s="209" t="s">
        <v>41</v>
      </c>
      <c r="D20" s="209" t="s">
        <v>183</v>
      </c>
      <c r="E20" s="208" t="s">
        <v>160</v>
      </c>
    </row>
    <row r="21" spans="1:5" ht="30" x14ac:dyDescent="0.25">
      <c r="A21" s="208" t="s">
        <v>181</v>
      </c>
      <c r="B21" s="208" t="s">
        <v>8</v>
      </c>
      <c r="C21" s="209" t="s">
        <v>46</v>
      </c>
      <c r="D21" s="209" t="s">
        <v>186</v>
      </c>
      <c r="E21" s="208" t="s">
        <v>164</v>
      </c>
    </row>
    <row r="22" spans="1:5" ht="30" x14ac:dyDescent="0.25">
      <c r="A22" s="208" t="s">
        <v>181</v>
      </c>
      <c r="B22" s="208" t="s">
        <v>8</v>
      </c>
      <c r="C22" s="209" t="s">
        <v>42</v>
      </c>
      <c r="D22" s="209" t="s">
        <v>184</v>
      </c>
      <c r="E22" s="208" t="s">
        <v>164</v>
      </c>
    </row>
    <row r="23" spans="1:5" ht="45" x14ac:dyDescent="0.25">
      <c r="A23" s="208" t="s">
        <v>181</v>
      </c>
      <c r="B23" s="208" t="s">
        <v>8</v>
      </c>
      <c r="C23" s="209" t="s">
        <v>43</v>
      </c>
      <c r="D23" s="209" t="s">
        <v>188</v>
      </c>
      <c r="E23" s="208" t="s">
        <v>164</v>
      </c>
    </row>
    <row r="24" spans="1:5" ht="30" x14ac:dyDescent="0.25">
      <c r="A24" s="208" t="s">
        <v>181</v>
      </c>
      <c r="B24" s="208" t="s">
        <v>8</v>
      </c>
      <c r="C24" s="209" t="s">
        <v>44</v>
      </c>
      <c r="D24" s="209" t="s">
        <v>187</v>
      </c>
      <c r="E24" s="208" t="s">
        <v>164</v>
      </c>
    </row>
    <row r="25" spans="1:5" ht="30" x14ac:dyDescent="0.25">
      <c r="A25" s="208" t="s">
        <v>181</v>
      </c>
      <c r="B25" s="208" t="s">
        <v>8</v>
      </c>
      <c r="C25" s="209" t="s">
        <v>45</v>
      </c>
      <c r="D25" s="209" t="s">
        <v>185</v>
      </c>
      <c r="E25" s="208" t="s">
        <v>164</v>
      </c>
    </row>
    <row r="26" spans="1:5" ht="30" x14ac:dyDescent="0.25">
      <c r="A26" s="208" t="s">
        <v>181</v>
      </c>
      <c r="B26" s="208" t="s">
        <v>9</v>
      </c>
      <c r="C26" s="209" t="s">
        <v>40</v>
      </c>
      <c r="D26" s="209" t="s">
        <v>189</v>
      </c>
      <c r="E26" s="208" t="s">
        <v>164</v>
      </c>
    </row>
    <row r="27" spans="1:5" x14ac:dyDescent="0.25">
      <c r="A27" s="208" t="s">
        <v>181</v>
      </c>
      <c r="B27" s="208" t="s">
        <v>9</v>
      </c>
      <c r="C27" s="209" t="s">
        <v>41</v>
      </c>
      <c r="D27" s="209" t="s">
        <v>183</v>
      </c>
      <c r="E27" s="208" t="s">
        <v>160</v>
      </c>
    </row>
    <row r="28" spans="1:5" ht="30" x14ac:dyDescent="0.25">
      <c r="A28" s="208" t="s">
        <v>181</v>
      </c>
      <c r="B28" s="208" t="s">
        <v>9</v>
      </c>
      <c r="C28" s="209" t="s">
        <v>46</v>
      </c>
      <c r="D28" s="209" t="s">
        <v>191</v>
      </c>
      <c r="E28" s="208" t="s">
        <v>164</v>
      </c>
    </row>
    <row r="29" spans="1:5" ht="30" x14ac:dyDescent="0.25">
      <c r="A29" s="208" t="s">
        <v>181</v>
      </c>
      <c r="B29" s="208" t="s">
        <v>9</v>
      </c>
      <c r="C29" s="209" t="s">
        <v>44</v>
      </c>
      <c r="D29" s="209" t="s">
        <v>193</v>
      </c>
      <c r="E29" s="208" t="s">
        <v>164</v>
      </c>
    </row>
    <row r="30" spans="1:5" ht="30" x14ac:dyDescent="0.25">
      <c r="A30" s="208" t="s">
        <v>181</v>
      </c>
      <c r="B30" s="208" t="s">
        <v>9</v>
      </c>
      <c r="C30" s="209" t="s">
        <v>45</v>
      </c>
      <c r="D30" s="209" t="s">
        <v>192</v>
      </c>
      <c r="E30" s="208" t="s">
        <v>164</v>
      </c>
    </row>
    <row r="31" spans="1:5" ht="30" x14ac:dyDescent="0.25">
      <c r="A31" s="208" t="s">
        <v>181</v>
      </c>
      <c r="B31" s="208" t="s">
        <v>10</v>
      </c>
      <c r="C31" s="209" t="s">
        <v>40</v>
      </c>
      <c r="D31" s="209" t="s">
        <v>190</v>
      </c>
      <c r="E31" s="208" t="s">
        <v>162</v>
      </c>
    </row>
    <row r="32" spans="1:5" x14ac:dyDescent="0.25">
      <c r="A32" s="208" t="s">
        <v>181</v>
      </c>
      <c r="B32" s="208" t="s">
        <v>10</v>
      </c>
      <c r="C32" s="209" t="s">
        <v>41</v>
      </c>
      <c r="D32" s="209" t="s">
        <v>183</v>
      </c>
      <c r="E32" s="208" t="s">
        <v>160</v>
      </c>
    </row>
    <row r="33" spans="1:5" ht="30" x14ac:dyDescent="0.25">
      <c r="A33" s="208" t="s">
        <v>181</v>
      </c>
      <c r="B33" s="208" t="s">
        <v>10</v>
      </c>
      <c r="C33" s="209" t="s">
        <v>46</v>
      </c>
      <c r="D33" s="209" t="s">
        <v>197</v>
      </c>
      <c r="E33" s="208" t="s">
        <v>162</v>
      </c>
    </row>
    <row r="34" spans="1:5" ht="30" x14ac:dyDescent="0.25">
      <c r="A34" s="208" t="s">
        <v>181</v>
      </c>
      <c r="B34" s="208" t="s">
        <v>10</v>
      </c>
      <c r="C34" s="209" t="s">
        <v>44</v>
      </c>
      <c r="D34" s="209" t="s">
        <v>198</v>
      </c>
      <c r="E34" s="208" t="s">
        <v>162</v>
      </c>
    </row>
    <row r="35" spans="1:5" ht="30" x14ac:dyDescent="0.25">
      <c r="A35" s="208" t="s">
        <v>181</v>
      </c>
      <c r="B35" s="208" t="s">
        <v>10</v>
      </c>
      <c r="C35" s="209" t="s">
        <v>45</v>
      </c>
      <c r="D35" s="209" t="s">
        <v>199</v>
      </c>
      <c r="E35" s="208" t="s">
        <v>162</v>
      </c>
    </row>
    <row r="36" spans="1:5" ht="30" x14ac:dyDescent="0.25">
      <c r="A36" s="208" t="s">
        <v>181</v>
      </c>
      <c r="B36" s="208" t="s">
        <v>50</v>
      </c>
      <c r="C36" s="209" t="s">
        <v>47</v>
      </c>
      <c r="D36" s="209" t="s">
        <v>194</v>
      </c>
      <c r="E36" s="208" t="s">
        <v>164</v>
      </c>
    </row>
    <row r="37" spans="1:5" ht="30" x14ac:dyDescent="0.25">
      <c r="A37" s="208" t="s">
        <v>181</v>
      </c>
      <c r="B37" s="208" t="s">
        <v>50</v>
      </c>
      <c r="C37" s="209" t="s">
        <v>44</v>
      </c>
      <c r="D37" s="209" t="s">
        <v>196</v>
      </c>
      <c r="E37" s="208" t="s">
        <v>164</v>
      </c>
    </row>
    <row r="38" spans="1:5" ht="30" x14ac:dyDescent="0.25">
      <c r="A38" s="208" t="s">
        <v>181</v>
      </c>
      <c r="B38" s="208" t="s">
        <v>50</v>
      </c>
      <c r="C38" s="209" t="s">
        <v>45</v>
      </c>
      <c r="D38" s="209" t="s">
        <v>195</v>
      </c>
      <c r="E38" s="208" t="s">
        <v>164</v>
      </c>
    </row>
    <row r="39" spans="1:5" x14ac:dyDescent="0.25">
      <c r="A39" s="210" t="s">
        <v>200</v>
      </c>
      <c r="B39" s="210" t="s">
        <v>160</v>
      </c>
      <c r="C39" s="211" t="s">
        <v>84</v>
      </c>
      <c r="D39" s="211" t="s">
        <v>208</v>
      </c>
      <c r="E39" s="210" t="s">
        <v>200</v>
      </c>
    </row>
    <row r="40" spans="1:5" x14ac:dyDescent="0.25">
      <c r="A40" s="210" t="s">
        <v>200</v>
      </c>
      <c r="B40" s="210" t="s">
        <v>160</v>
      </c>
      <c r="C40" s="211" t="s">
        <v>85</v>
      </c>
      <c r="D40" s="211" t="s">
        <v>201</v>
      </c>
      <c r="E40" s="210" t="s">
        <v>200</v>
      </c>
    </row>
    <row r="41" spans="1:5" ht="30" x14ac:dyDescent="0.25">
      <c r="A41" s="210" t="s">
        <v>200</v>
      </c>
      <c r="B41" s="210" t="s">
        <v>160</v>
      </c>
      <c r="C41" s="211" t="s">
        <v>86</v>
      </c>
      <c r="D41" s="211" t="s">
        <v>202</v>
      </c>
      <c r="E41" s="210" t="s">
        <v>200</v>
      </c>
    </row>
    <row r="42" spans="1:5" ht="30" x14ac:dyDescent="0.25">
      <c r="A42" s="210" t="s">
        <v>200</v>
      </c>
      <c r="B42" s="210" t="s">
        <v>160</v>
      </c>
      <c r="C42" s="211" t="s">
        <v>87</v>
      </c>
      <c r="D42" s="211" t="s">
        <v>206</v>
      </c>
      <c r="E42" s="210" t="s">
        <v>200</v>
      </c>
    </row>
    <row r="43" spans="1:5" ht="30" x14ac:dyDescent="0.25">
      <c r="A43" s="210" t="s">
        <v>200</v>
      </c>
      <c r="B43" s="210" t="s">
        <v>160</v>
      </c>
      <c r="C43" s="211" t="s">
        <v>88</v>
      </c>
      <c r="D43" s="211" t="s">
        <v>207</v>
      </c>
      <c r="E43" s="210" t="s">
        <v>200</v>
      </c>
    </row>
    <row r="44" spans="1:5" x14ac:dyDescent="0.25">
      <c r="A44" s="210" t="s">
        <v>200</v>
      </c>
      <c r="B44" s="210" t="s">
        <v>160</v>
      </c>
      <c r="C44" s="211" t="s">
        <v>80</v>
      </c>
      <c r="D44" s="211" t="s">
        <v>209</v>
      </c>
      <c r="E44" s="210" t="s">
        <v>200</v>
      </c>
    </row>
    <row r="45" spans="1:5" x14ac:dyDescent="0.25">
      <c r="A45" s="210" t="s">
        <v>200</v>
      </c>
      <c r="B45" s="210" t="s">
        <v>160</v>
      </c>
      <c r="C45" s="211" t="s">
        <v>81</v>
      </c>
      <c r="D45" s="211" t="s">
        <v>210</v>
      </c>
      <c r="E45" s="210" t="s">
        <v>160</v>
      </c>
    </row>
    <row r="46" spans="1:5" ht="30" x14ac:dyDescent="0.25">
      <c r="A46" s="210" t="s">
        <v>200</v>
      </c>
      <c r="B46" s="210" t="s">
        <v>160</v>
      </c>
      <c r="C46" s="211" t="s">
        <v>89</v>
      </c>
      <c r="D46" s="211" t="s">
        <v>204</v>
      </c>
      <c r="E46" s="210" t="s">
        <v>200</v>
      </c>
    </row>
    <row r="47" spans="1:5" ht="30" x14ac:dyDescent="0.25">
      <c r="A47" s="210" t="s">
        <v>200</v>
      </c>
      <c r="B47" s="210" t="s">
        <v>160</v>
      </c>
      <c r="C47" s="211" t="s">
        <v>90</v>
      </c>
      <c r="D47" s="211" t="s">
        <v>203</v>
      </c>
      <c r="E47" s="210" t="s">
        <v>200</v>
      </c>
    </row>
    <row r="48" spans="1:5" ht="30" x14ac:dyDescent="0.25">
      <c r="A48" s="210" t="s">
        <v>200</v>
      </c>
      <c r="B48" s="210" t="s">
        <v>160</v>
      </c>
      <c r="C48" s="211" t="s">
        <v>91</v>
      </c>
      <c r="D48" s="211" t="s">
        <v>205</v>
      </c>
      <c r="E48" s="210" t="s">
        <v>200</v>
      </c>
    </row>
    <row r="49" spans="1:5" ht="30" x14ac:dyDescent="0.25">
      <c r="A49" s="208" t="s">
        <v>211</v>
      </c>
      <c r="B49" s="208" t="s">
        <v>98</v>
      </c>
      <c r="C49" s="209" t="s">
        <v>99</v>
      </c>
      <c r="D49" s="209" t="s">
        <v>213</v>
      </c>
      <c r="E49" s="208" t="s">
        <v>220</v>
      </c>
    </row>
    <row r="50" spans="1:5" ht="30" x14ac:dyDescent="0.25">
      <c r="A50" s="208" t="s">
        <v>211</v>
      </c>
      <c r="B50" s="208" t="s">
        <v>98</v>
      </c>
      <c r="C50" s="209" t="s">
        <v>100</v>
      </c>
      <c r="D50" s="209" t="s">
        <v>214</v>
      </c>
      <c r="E50" s="208" t="s">
        <v>220</v>
      </c>
    </row>
    <row r="51" spans="1:5" ht="30" x14ac:dyDescent="0.25">
      <c r="A51" s="208" t="s">
        <v>211</v>
      </c>
      <c r="B51" s="208" t="s">
        <v>98</v>
      </c>
      <c r="C51" s="209" t="s">
        <v>101</v>
      </c>
      <c r="D51" s="209" t="s">
        <v>215</v>
      </c>
      <c r="E51" s="208" t="s">
        <v>220</v>
      </c>
    </row>
    <row r="52" spans="1:5" ht="45" x14ac:dyDescent="0.25">
      <c r="A52" s="208" t="s">
        <v>211</v>
      </c>
      <c r="B52" s="208" t="s">
        <v>98</v>
      </c>
      <c r="C52" s="209" t="s">
        <v>102</v>
      </c>
      <c r="D52" s="209" t="s">
        <v>218</v>
      </c>
      <c r="E52" s="208" t="s">
        <v>220</v>
      </c>
    </row>
    <row r="53" spans="1:5" ht="45" x14ac:dyDescent="0.25">
      <c r="A53" s="208" t="s">
        <v>211</v>
      </c>
      <c r="B53" s="208" t="s">
        <v>98</v>
      </c>
      <c r="C53" s="209" t="s">
        <v>103</v>
      </c>
      <c r="D53" s="209" t="s">
        <v>217</v>
      </c>
      <c r="E53" s="208" t="s">
        <v>220</v>
      </c>
    </row>
    <row r="54" spans="1:5" x14ac:dyDescent="0.25">
      <c r="A54" s="208" t="s">
        <v>211</v>
      </c>
      <c r="B54" s="208" t="s">
        <v>98</v>
      </c>
      <c r="C54" s="209" t="s">
        <v>117</v>
      </c>
      <c r="D54" s="209" t="s">
        <v>212</v>
      </c>
      <c r="E54" s="208" t="s">
        <v>220</v>
      </c>
    </row>
    <row r="55" spans="1:5" ht="30" x14ac:dyDescent="0.25">
      <c r="A55" s="208" t="s">
        <v>211</v>
      </c>
      <c r="B55" s="208" t="s">
        <v>98</v>
      </c>
      <c r="C55" s="209" t="s">
        <v>104</v>
      </c>
      <c r="D55" s="209" t="s">
        <v>219</v>
      </c>
      <c r="E55" s="208" t="s">
        <v>220</v>
      </c>
    </row>
    <row r="56" spans="1:5" ht="30" x14ac:dyDescent="0.25">
      <c r="A56" s="208" t="s">
        <v>211</v>
      </c>
      <c r="B56" s="208" t="s">
        <v>107</v>
      </c>
      <c r="C56" s="209" t="s">
        <v>105</v>
      </c>
      <c r="D56" s="209" t="s">
        <v>216</v>
      </c>
      <c r="E56" s="208" t="s">
        <v>220</v>
      </c>
    </row>
    <row r="57" spans="1:5" ht="45" x14ac:dyDescent="0.25">
      <c r="A57" s="208" t="s">
        <v>211</v>
      </c>
      <c r="B57" s="208" t="s">
        <v>107</v>
      </c>
      <c r="C57" s="209" t="s">
        <v>122</v>
      </c>
      <c r="D57" s="209" t="s">
        <v>221</v>
      </c>
      <c r="E57" s="208" t="s">
        <v>220</v>
      </c>
    </row>
    <row r="58" spans="1:5" ht="30" x14ac:dyDescent="0.25">
      <c r="A58" s="208" t="s">
        <v>211</v>
      </c>
      <c r="B58" s="208" t="s">
        <v>107</v>
      </c>
      <c r="C58" s="209" t="s">
        <v>106</v>
      </c>
      <c r="D58" s="209" t="s">
        <v>223</v>
      </c>
      <c r="E58" s="208" t="s">
        <v>220</v>
      </c>
    </row>
    <row r="59" spans="1:5" ht="45" x14ac:dyDescent="0.25">
      <c r="A59" s="208" t="s">
        <v>211</v>
      </c>
      <c r="B59" s="208" t="s">
        <v>107</v>
      </c>
      <c r="C59" s="209" t="s">
        <v>121</v>
      </c>
      <c r="D59" s="209" t="s">
        <v>224</v>
      </c>
      <c r="E59" s="208" t="s">
        <v>220</v>
      </c>
    </row>
    <row r="60" spans="1:5" ht="90" x14ac:dyDescent="0.25">
      <c r="A60" s="208" t="s">
        <v>211</v>
      </c>
      <c r="B60" s="208" t="s">
        <v>107</v>
      </c>
      <c r="C60" s="209" t="s">
        <v>120</v>
      </c>
      <c r="D60" s="209" t="s">
        <v>222</v>
      </c>
      <c r="E60" s="208" t="s">
        <v>220</v>
      </c>
    </row>
    <row r="61" spans="1:5" ht="45" x14ac:dyDescent="0.25">
      <c r="A61" s="208" t="s">
        <v>211</v>
      </c>
      <c r="B61" s="208" t="s">
        <v>108</v>
      </c>
      <c r="C61" s="209" t="s">
        <v>109</v>
      </c>
      <c r="D61" s="209" t="s">
        <v>225</v>
      </c>
      <c r="E61" s="208" t="s">
        <v>220</v>
      </c>
    </row>
    <row r="62" spans="1:5" ht="30" x14ac:dyDescent="0.25">
      <c r="A62" s="208" t="s">
        <v>211</v>
      </c>
      <c r="B62" s="208" t="s">
        <v>108</v>
      </c>
      <c r="C62" s="209" t="s">
        <v>110</v>
      </c>
      <c r="D62" s="209" t="s">
        <v>226</v>
      </c>
      <c r="E62" s="208" t="s">
        <v>220</v>
      </c>
    </row>
    <row r="63" spans="1:5" ht="30" x14ac:dyDescent="0.25">
      <c r="A63" s="208" t="s">
        <v>211</v>
      </c>
      <c r="B63" s="208" t="s">
        <v>108</v>
      </c>
      <c r="C63" s="209" t="s">
        <v>111</v>
      </c>
      <c r="D63" s="209" t="s">
        <v>227</v>
      </c>
      <c r="E63" s="208" t="s">
        <v>220</v>
      </c>
    </row>
    <row r="64" spans="1:5" ht="30" x14ac:dyDescent="0.25">
      <c r="A64" s="208" t="s">
        <v>211</v>
      </c>
      <c r="B64" s="208" t="s">
        <v>108</v>
      </c>
      <c r="C64" s="209" t="s">
        <v>112</v>
      </c>
      <c r="D64" s="209" t="s">
        <v>228</v>
      </c>
      <c r="E64" s="208" t="s">
        <v>220</v>
      </c>
    </row>
    <row r="65" spans="1:5" ht="45" x14ac:dyDescent="0.25">
      <c r="A65" s="208" t="s">
        <v>211</v>
      </c>
      <c r="B65" s="208" t="s">
        <v>108</v>
      </c>
      <c r="C65" s="209" t="s">
        <v>113</v>
      </c>
      <c r="D65" s="209" t="s">
        <v>229</v>
      </c>
      <c r="E65" s="208" t="s">
        <v>220</v>
      </c>
    </row>
    <row r="66" spans="1:5" ht="30" x14ac:dyDescent="0.25">
      <c r="A66" s="210" t="s">
        <v>150</v>
      </c>
      <c r="B66" s="210" t="s">
        <v>129</v>
      </c>
      <c r="C66" s="211" t="s">
        <v>132</v>
      </c>
      <c r="D66" s="211" t="s">
        <v>231</v>
      </c>
      <c r="E66" s="210" t="s">
        <v>235</v>
      </c>
    </row>
    <row r="67" spans="1:5" ht="30" x14ac:dyDescent="0.25">
      <c r="A67" s="210" t="s">
        <v>150</v>
      </c>
      <c r="B67" s="210" t="s">
        <v>129</v>
      </c>
      <c r="C67" s="211" t="s">
        <v>133</v>
      </c>
      <c r="D67" s="211" t="s">
        <v>232</v>
      </c>
      <c r="E67" s="210" t="s">
        <v>235</v>
      </c>
    </row>
    <row r="68" spans="1:5" x14ac:dyDescent="0.25">
      <c r="A68" s="210" t="s">
        <v>150</v>
      </c>
      <c r="B68" s="210" t="s">
        <v>129</v>
      </c>
      <c r="C68" s="211" t="s">
        <v>134</v>
      </c>
      <c r="D68" s="211" t="s">
        <v>230</v>
      </c>
      <c r="E68" s="210" t="s">
        <v>160</v>
      </c>
    </row>
    <row r="69" spans="1:5" ht="30" x14ac:dyDescent="0.25">
      <c r="A69" s="210" t="s">
        <v>150</v>
      </c>
      <c r="B69" s="210" t="s">
        <v>129</v>
      </c>
      <c r="C69" s="211" t="s">
        <v>135</v>
      </c>
      <c r="D69" s="211" t="s">
        <v>233</v>
      </c>
      <c r="E69" s="210" t="s">
        <v>235</v>
      </c>
    </row>
    <row r="70" spans="1:5" x14ac:dyDescent="0.25">
      <c r="A70" s="210" t="s">
        <v>150</v>
      </c>
      <c r="B70" s="210" t="s">
        <v>129</v>
      </c>
      <c r="C70" s="211" t="s">
        <v>136</v>
      </c>
      <c r="D70" s="211" t="s">
        <v>234</v>
      </c>
      <c r="E70" s="210" t="s">
        <v>235</v>
      </c>
    </row>
    <row r="71" spans="1:5" x14ac:dyDescent="0.25">
      <c r="A71" s="210" t="s">
        <v>150</v>
      </c>
      <c r="B71" s="210" t="s">
        <v>130</v>
      </c>
      <c r="C71" s="211" t="s">
        <v>137</v>
      </c>
      <c r="D71" s="211" t="s">
        <v>239</v>
      </c>
      <c r="E71" s="210" t="s">
        <v>235</v>
      </c>
    </row>
    <row r="72" spans="1:5" ht="30" x14ac:dyDescent="0.25">
      <c r="A72" s="210" t="s">
        <v>150</v>
      </c>
      <c r="B72" s="210" t="s">
        <v>130</v>
      </c>
      <c r="C72" s="211" t="s">
        <v>139</v>
      </c>
      <c r="D72" s="211" t="s">
        <v>237</v>
      </c>
      <c r="E72" s="210" t="s">
        <v>235</v>
      </c>
    </row>
    <row r="73" spans="1:5" ht="30" x14ac:dyDescent="0.25">
      <c r="A73" s="210" t="s">
        <v>150</v>
      </c>
      <c r="B73" s="210" t="s">
        <v>130</v>
      </c>
      <c r="C73" s="211" t="s">
        <v>140</v>
      </c>
      <c r="D73" s="211" t="s">
        <v>236</v>
      </c>
      <c r="E73" s="210" t="s">
        <v>235</v>
      </c>
    </row>
    <row r="74" spans="1:5" ht="30" x14ac:dyDescent="0.25">
      <c r="A74" s="210" t="s">
        <v>150</v>
      </c>
      <c r="B74" s="210" t="s">
        <v>130</v>
      </c>
      <c r="C74" s="211" t="s">
        <v>141</v>
      </c>
      <c r="D74" s="211" t="s">
        <v>240</v>
      </c>
      <c r="E74" s="210" t="s">
        <v>235</v>
      </c>
    </row>
    <row r="75" spans="1:5" x14ac:dyDescent="0.25">
      <c r="A75" s="210" t="s">
        <v>150</v>
      </c>
      <c r="B75" s="210" t="s">
        <v>130</v>
      </c>
      <c r="C75" s="211" t="s">
        <v>138</v>
      </c>
      <c r="D75" s="211" t="s">
        <v>238</v>
      </c>
      <c r="E75" s="210" t="s">
        <v>235</v>
      </c>
    </row>
    <row r="76" spans="1:5" ht="30" x14ac:dyDescent="0.25">
      <c r="A76" s="210" t="s">
        <v>150</v>
      </c>
      <c r="B76" s="210" t="s">
        <v>131</v>
      </c>
      <c r="C76" s="211" t="s">
        <v>143</v>
      </c>
      <c r="D76" s="211" t="s">
        <v>241</v>
      </c>
      <c r="E76" s="210" t="s">
        <v>131</v>
      </c>
    </row>
    <row r="77" spans="1:5" ht="30" x14ac:dyDescent="0.25">
      <c r="A77" s="210" t="s">
        <v>150</v>
      </c>
      <c r="B77" s="210" t="s">
        <v>131</v>
      </c>
      <c r="C77" s="211" t="s">
        <v>144</v>
      </c>
      <c r="D77" s="211" t="s">
        <v>244</v>
      </c>
      <c r="E77" s="210" t="s">
        <v>131</v>
      </c>
    </row>
    <row r="78" spans="1:5" x14ac:dyDescent="0.25">
      <c r="A78" s="210" t="s">
        <v>150</v>
      </c>
      <c r="B78" s="210" t="s">
        <v>131</v>
      </c>
      <c r="C78" s="211" t="s">
        <v>142</v>
      </c>
      <c r="D78" s="211" t="s">
        <v>245</v>
      </c>
      <c r="E78" s="210" t="s">
        <v>131</v>
      </c>
    </row>
    <row r="79" spans="1:5" ht="30" x14ac:dyDescent="0.25">
      <c r="A79" s="210" t="s">
        <v>150</v>
      </c>
      <c r="B79" s="210" t="s">
        <v>131</v>
      </c>
      <c r="C79" s="211" t="s">
        <v>145</v>
      </c>
      <c r="D79" s="211" t="s">
        <v>242</v>
      </c>
      <c r="E79" s="210" t="s">
        <v>131</v>
      </c>
    </row>
    <row r="80" spans="1:5" ht="45" x14ac:dyDescent="0.25">
      <c r="A80" s="210" t="s">
        <v>150</v>
      </c>
      <c r="B80" s="210" t="s">
        <v>131</v>
      </c>
      <c r="C80" s="211" t="s">
        <v>146</v>
      </c>
      <c r="D80" s="211" t="s">
        <v>243</v>
      </c>
      <c r="E80" s="210" t="s">
        <v>131</v>
      </c>
    </row>
    <row r="81" spans="1:5" ht="30" x14ac:dyDescent="0.25">
      <c r="A81" s="210" t="s">
        <v>150</v>
      </c>
      <c r="B81" s="210" t="s">
        <v>131</v>
      </c>
      <c r="C81" s="211" t="s">
        <v>147</v>
      </c>
      <c r="D81" s="211" t="s">
        <v>246</v>
      </c>
      <c r="E81" s="210" t="s">
        <v>131</v>
      </c>
    </row>
    <row r="82" spans="1:5" ht="15" customHeight="1" x14ac:dyDescent="0.25">
      <c r="A82" s="208" t="s">
        <v>271</v>
      </c>
      <c r="B82" s="208" t="s">
        <v>272</v>
      </c>
      <c r="C82" s="209" t="s">
        <v>290</v>
      </c>
      <c r="D82" s="209" t="s">
        <v>273</v>
      </c>
      <c r="E82" s="208" t="s">
        <v>272</v>
      </c>
    </row>
    <row r="83" spans="1:5" x14ac:dyDescent="0.25">
      <c r="A83" s="208" t="s">
        <v>271</v>
      </c>
      <c r="B83" s="208" t="s">
        <v>272</v>
      </c>
      <c r="C83" s="209" t="s">
        <v>291</v>
      </c>
      <c r="D83" s="209" t="s">
        <v>274</v>
      </c>
      <c r="E83" s="208" t="s">
        <v>272</v>
      </c>
    </row>
    <row r="84" spans="1:5" ht="30" x14ac:dyDescent="0.25">
      <c r="A84" s="208" t="s">
        <v>271</v>
      </c>
      <c r="B84" s="208" t="s">
        <v>272</v>
      </c>
      <c r="C84" s="209" t="s">
        <v>292</v>
      </c>
      <c r="D84" s="209" t="s">
        <v>275</v>
      </c>
      <c r="E84" s="208" t="s">
        <v>272</v>
      </c>
    </row>
    <row r="85" spans="1:5" ht="30" x14ac:dyDescent="0.25">
      <c r="A85" s="208" t="s">
        <v>271</v>
      </c>
      <c r="B85" s="208" t="s">
        <v>272</v>
      </c>
      <c r="C85" s="209" t="s">
        <v>293</v>
      </c>
      <c r="D85" s="209" t="s">
        <v>276</v>
      </c>
      <c r="E85" s="208" t="s">
        <v>272</v>
      </c>
    </row>
    <row r="86" spans="1:5" ht="30" x14ac:dyDescent="0.25">
      <c r="A86" s="208" t="s">
        <v>271</v>
      </c>
      <c r="B86" s="208" t="s">
        <v>272</v>
      </c>
      <c r="C86" s="209" t="s">
        <v>294</v>
      </c>
      <c r="D86" s="209" t="s">
        <v>277</v>
      </c>
      <c r="E86" s="208" t="s">
        <v>272</v>
      </c>
    </row>
    <row r="87" spans="1:5" ht="30" x14ac:dyDescent="0.25">
      <c r="A87" s="208" t="s">
        <v>271</v>
      </c>
      <c r="B87" s="208" t="s">
        <v>272</v>
      </c>
      <c r="C87" s="209" t="s">
        <v>295</v>
      </c>
      <c r="D87" s="209" t="s">
        <v>278</v>
      </c>
      <c r="E87" s="208" t="s">
        <v>272</v>
      </c>
    </row>
    <row r="88" spans="1:5" ht="30" x14ac:dyDescent="0.25">
      <c r="A88" s="208" t="s">
        <v>271</v>
      </c>
      <c r="B88" s="208" t="s">
        <v>272</v>
      </c>
      <c r="C88" s="209" t="s">
        <v>296</v>
      </c>
      <c r="D88" s="209" t="s">
        <v>279</v>
      </c>
      <c r="E88" s="208" t="s">
        <v>272</v>
      </c>
    </row>
    <row r="89" spans="1:5" ht="30" x14ac:dyDescent="0.25">
      <c r="A89" s="208" t="s">
        <v>271</v>
      </c>
      <c r="B89" s="208" t="s">
        <v>272</v>
      </c>
      <c r="C89" s="209" t="s">
        <v>297</v>
      </c>
      <c r="D89" s="209" t="s">
        <v>280</v>
      </c>
      <c r="E89" s="208" t="s">
        <v>272</v>
      </c>
    </row>
    <row r="90" spans="1:5" ht="30" x14ac:dyDescent="0.25">
      <c r="A90" s="208" t="s">
        <v>271</v>
      </c>
      <c r="B90" s="208" t="s">
        <v>272</v>
      </c>
      <c r="C90" s="209" t="s">
        <v>298</v>
      </c>
      <c r="D90" s="209" t="s">
        <v>281</v>
      </c>
      <c r="E90" s="208" t="s">
        <v>272</v>
      </c>
    </row>
    <row r="91" spans="1:5" ht="30" x14ac:dyDescent="0.25">
      <c r="A91" s="208" t="s">
        <v>271</v>
      </c>
      <c r="B91" s="208" t="s">
        <v>272</v>
      </c>
      <c r="C91" s="209" t="s">
        <v>299</v>
      </c>
      <c r="D91" s="209" t="s">
        <v>282</v>
      </c>
      <c r="E91" s="208" t="s">
        <v>272</v>
      </c>
    </row>
    <row r="92" spans="1:5" ht="30" x14ac:dyDescent="0.25">
      <c r="A92" s="208" t="s">
        <v>271</v>
      </c>
      <c r="B92" s="208" t="s">
        <v>272</v>
      </c>
      <c r="C92" s="209" t="s">
        <v>300</v>
      </c>
      <c r="D92" s="209" t="s">
        <v>283</v>
      </c>
      <c r="E92" s="208" t="s">
        <v>272</v>
      </c>
    </row>
    <row r="93" spans="1:5" ht="30" x14ac:dyDescent="0.25">
      <c r="A93" s="208" t="s">
        <v>271</v>
      </c>
      <c r="B93" s="208" t="s">
        <v>272</v>
      </c>
      <c r="C93" s="209" t="s">
        <v>301</v>
      </c>
      <c r="D93" s="209" t="s">
        <v>284</v>
      </c>
      <c r="E93" s="208" t="s">
        <v>272</v>
      </c>
    </row>
    <row r="94" spans="1:5" ht="30" x14ac:dyDescent="0.25">
      <c r="A94" s="208" t="s">
        <v>271</v>
      </c>
      <c r="B94" s="208" t="s">
        <v>272</v>
      </c>
      <c r="C94" s="209" t="s">
        <v>302</v>
      </c>
      <c r="D94" s="209" t="s">
        <v>285</v>
      </c>
      <c r="E94" s="208" t="s">
        <v>272</v>
      </c>
    </row>
    <row r="95" spans="1:5" ht="30" x14ac:dyDescent="0.25">
      <c r="A95" s="208" t="s">
        <v>271</v>
      </c>
      <c r="B95" s="208" t="s">
        <v>272</v>
      </c>
      <c r="C95" s="209" t="s">
        <v>303</v>
      </c>
      <c r="D95" s="209" t="s">
        <v>286</v>
      </c>
      <c r="E95" s="208" t="s">
        <v>272</v>
      </c>
    </row>
    <row r="96" spans="1:5" ht="30" x14ac:dyDescent="0.25">
      <c r="A96" s="208" t="s">
        <v>271</v>
      </c>
      <c r="B96" s="208" t="s">
        <v>272</v>
      </c>
      <c r="C96" s="209" t="s">
        <v>304</v>
      </c>
      <c r="D96" s="209" t="s">
        <v>287</v>
      </c>
      <c r="E96" s="208" t="s">
        <v>272</v>
      </c>
    </row>
    <row r="97" spans="1:5" ht="30" x14ac:dyDescent="0.25">
      <c r="A97" s="208" t="s">
        <v>271</v>
      </c>
      <c r="B97" s="208" t="s">
        <v>272</v>
      </c>
      <c r="C97" s="209" t="s">
        <v>305</v>
      </c>
      <c r="D97" s="209" t="s">
        <v>288</v>
      </c>
      <c r="E97" s="208" t="s">
        <v>272</v>
      </c>
    </row>
    <row r="98" spans="1:5" ht="30" x14ac:dyDescent="0.25">
      <c r="A98" s="208" t="s">
        <v>271</v>
      </c>
      <c r="B98" s="208" t="s">
        <v>272</v>
      </c>
      <c r="C98" s="209" t="s">
        <v>306</v>
      </c>
      <c r="D98" s="209" t="s">
        <v>289</v>
      </c>
      <c r="E98" s="208" t="s">
        <v>272</v>
      </c>
    </row>
    <row r="99" spans="1:5" ht="30" x14ac:dyDescent="0.25">
      <c r="A99" s="208" t="s">
        <v>271</v>
      </c>
      <c r="B99" s="208" t="s">
        <v>312</v>
      </c>
      <c r="C99" s="209" t="s">
        <v>313</v>
      </c>
      <c r="D99" s="209" t="s">
        <v>307</v>
      </c>
      <c r="E99" s="208" t="s">
        <v>312</v>
      </c>
    </row>
    <row r="100" spans="1:5" ht="30" x14ac:dyDescent="0.25">
      <c r="A100" s="208" t="s">
        <v>271</v>
      </c>
      <c r="B100" s="208" t="s">
        <v>312</v>
      </c>
      <c r="C100" s="209" t="s">
        <v>314</v>
      </c>
      <c r="D100" s="209" t="s">
        <v>308</v>
      </c>
      <c r="E100" s="208" t="s">
        <v>312</v>
      </c>
    </row>
    <row r="101" spans="1:5" ht="30" x14ac:dyDescent="0.25">
      <c r="A101" s="208" t="s">
        <v>271</v>
      </c>
      <c r="B101" s="208" t="s">
        <v>312</v>
      </c>
      <c r="C101" s="209" t="s">
        <v>315</v>
      </c>
      <c r="D101" s="209" t="s">
        <v>309</v>
      </c>
      <c r="E101" s="208" t="s">
        <v>312</v>
      </c>
    </row>
    <row r="102" spans="1:5" ht="30" x14ac:dyDescent="0.25">
      <c r="A102" s="208" t="s">
        <v>271</v>
      </c>
      <c r="B102" s="208" t="s">
        <v>312</v>
      </c>
      <c r="C102" s="209" t="s">
        <v>316</v>
      </c>
      <c r="D102" s="209" t="s">
        <v>310</v>
      </c>
      <c r="E102" s="208" t="s">
        <v>312</v>
      </c>
    </row>
    <row r="103" spans="1:5" ht="30" x14ac:dyDescent="0.25">
      <c r="A103" s="208" t="s">
        <v>271</v>
      </c>
      <c r="B103" s="208" t="s">
        <v>312</v>
      </c>
      <c r="C103" s="209" t="s">
        <v>317</v>
      </c>
      <c r="D103" s="209" t="s">
        <v>311</v>
      </c>
      <c r="E103" s="208" t="s">
        <v>312</v>
      </c>
    </row>
    <row r="104" spans="1:5" x14ac:dyDescent="0.25">
      <c r="A104" s="208" t="s">
        <v>271</v>
      </c>
      <c r="B104" s="208" t="s">
        <v>328</v>
      </c>
      <c r="C104" s="209" t="s">
        <v>329</v>
      </c>
      <c r="D104" s="209" t="s">
        <v>318</v>
      </c>
      <c r="E104" s="208" t="s">
        <v>328</v>
      </c>
    </row>
    <row r="105" spans="1:5" ht="30" x14ac:dyDescent="0.25">
      <c r="A105" s="208" t="s">
        <v>271</v>
      </c>
      <c r="B105" s="208" t="s">
        <v>328</v>
      </c>
      <c r="C105" s="209" t="s">
        <v>330</v>
      </c>
      <c r="D105" s="209" t="s">
        <v>319</v>
      </c>
      <c r="E105" s="208" t="s">
        <v>328</v>
      </c>
    </row>
    <row r="106" spans="1:5" ht="30" x14ac:dyDescent="0.25">
      <c r="A106" s="208" t="s">
        <v>271</v>
      </c>
      <c r="B106" s="208" t="s">
        <v>328</v>
      </c>
      <c r="C106" s="209" t="s">
        <v>331</v>
      </c>
      <c r="D106" s="209" t="s">
        <v>320</v>
      </c>
      <c r="E106" s="208" t="s">
        <v>328</v>
      </c>
    </row>
    <row r="107" spans="1:5" ht="30" x14ac:dyDescent="0.25">
      <c r="A107" s="208" t="s">
        <v>271</v>
      </c>
      <c r="B107" s="208" t="s">
        <v>328</v>
      </c>
      <c r="C107" s="209" t="s">
        <v>332</v>
      </c>
      <c r="D107" s="209" t="s">
        <v>321</v>
      </c>
      <c r="E107" s="208" t="s">
        <v>328</v>
      </c>
    </row>
    <row r="108" spans="1:5" ht="30" x14ac:dyDescent="0.25">
      <c r="A108" s="208" t="s">
        <v>271</v>
      </c>
      <c r="B108" s="208" t="s">
        <v>328</v>
      </c>
      <c r="C108" s="209" t="s">
        <v>333</v>
      </c>
      <c r="D108" s="209" t="s">
        <v>322</v>
      </c>
      <c r="E108" s="208" t="s">
        <v>328</v>
      </c>
    </row>
    <row r="109" spans="1:5" x14ac:dyDescent="0.25">
      <c r="A109" s="208" t="s">
        <v>271</v>
      </c>
      <c r="B109" s="208" t="s">
        <v>328</v>
      </c>
      <c r="C109" s="209" t="s">
        <v>334</v>
      </c>
      <c r="D109" s="209" t="s">
        <v>323</v>
      </c>
      <c r="E109" s="208" t="s">
        <v>328</v>
      </c>
    </row>
    <row r="110" spans="1:5" x14ac:dyDescent="0.25">
      <c r="A110" s="208" t="s">
        <v>271</v>
      </c>
      <c r="B110" s="208" t="s">
        <v>328</v>
      </c>
      <c r="C110" s="209" t="s">
        <v>335</v>
      </c>
      <c r="D110" s="209" t="s">
        <v>324</v>
      </c>
      <c r="E110" s="208" t="s">
        <v>328</v>
      </c>
    </row>
    <row r="111" spans="1:5" x14ac:dyDescent="0.25">
      <c r="A111" s="208" t="s">
        <v>271</v>
      </c>
      <c r="B111" s="208" t="s">
        <v>328</v>
      </c>
      <c r="C111" s="209" t="s">
        <v>336</v>
      </c>
      <c r="D111" s="209" t="s">
        <v>325</v>
      </c>
      <c r="E111" s="208" t="s">
        <v>328</v>
      </c>
    </row>
    <row r="112" spans="1:5" ht="30" x14ac:dyDescent="0.25">
      <c r="A112" s="208" t="s">
        <v>271</v>
      </c>
      <c r="B112" s="208" t="s">
        <v>328</v>
      </c>
      <c r="C112" s="209" t="s">
        <v>337</v>
      </c>
      <c r="D112" s="209" t="s">
        <v>326</v>
      </c>
      <c r="E112" s="208" t="s">
        <v>328</v>
      </c>
    </row>
    <row r="113" spans="1:5" ht="30" x14ac:dyDescent="0.25">
      <c r="A113" s="208" t="s">
        <v>271</v>
      </c>
      <c r="B113" s="208" t="s">
        <v>328</v>
      </c>
      <c r="C113" s="209" t="s">
        <v>338</v>
      </c>
      <c r="D113" s="209" t="s">
        <v>327</v>
      </c>
      <c r="E113" s="208" t="s">
        <v>328</v>
      </c>
    </row>
    <row r="114" spans="1:5" ht="30" x14ac:dyDescent="0.25">
      <c r="A114" s="208" t="s">
        <v>271</v>
      </c>
      <c r="B114" s="208" t="s">
        <v>344</v>
      </c>
      <c r="C114" s="209" t="s">
        <v>345</v>
      </c>
      <c r="D114" s="209" t="s">
        <v>339</v>
      </c>
      <c r="E114" s="208" t="s">
        <v>344</v>
      </c>
    </row>
    <row r="115" spans="1:5" ht="30" x14ac:dyDescent="0.25">
      <c r="A115" s="208" t="s">
        <v>271</v>
      </c>
      <c r="B115" s="208" t="s">
        <v>344</v>
      </c>
      <c r="C115" s="209" t="s">
        <v>346</v>
      </c>
      <c r="D115" s="209" t="s">
        <v>340</v>
      </c>
      <c r="E115" s="208" t="s">
        <v>344</v>
      </c>
    </row>
    <row r="116" spans="1:5" ht="30" x14ac:dyDescent="0.25">
      <c r="A116" s="208" t="s">
        <v>271</v>
      </c>
      <c r="B116" s="208" t="s">
        <v>344</v>
      </c>
      <c r="C116" s="209" t="s">
        <v>347</v>
      </c>
      <c r="D116" s="209" t="s">
        <v>341</v>
      </c>
      <c r="E116" s="208" t="s">
        <v>344</v>
      </c>
    </row>
    <row r="117" spans="1:5" ht="30" x14ac:dyDescent="0.25">
      <c r="A117" s="208" t="s">
        <v>271</v>
      </c>
      <c r="B117" s="208" t="s">
        <v>344</v>
      </c>
      <c r="C117" s="209" t="s">
        <v>349</v>
      </c>
      <c r="D117" s="209" t="s">
        <v>342</v>
      </c>
      <c r="E117" s="208" t="s">
        <v>344</v>
      </c>
    </row>
    <row r="118" spans="1:5" ht="30" x14ac:dyDescent="0.25">
      <c r="A118" s="208" t="s">
        <v>271</v>
      </c>
      <c r="B118" s="208" t="s">
        <v>344</v>
      </c>
      <c r="C118" s="209" t="s">
        <v>348</v>
      </c>
      <c r="D118" s="209" t="s">
        <v>343</v>
      </c>
      <c r="E118" s="208" t="s">
        <v>344</v>
      </c>
    </row>
  </sheetData>
  <printOptions horizontalCentered="1"/>
  <pageMargins left="0.7" right="0.7" top="0.75" bottom="0.75" header="0.3" footer="0.3"/>
  <pageSetup scale="48"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9C396-4002-46C9-8BC2-C656CE2C26C2}">
  <sheetPr>
    <tabColor theme="9" tint="-0.249977111117893"/>
  </sheetPr>
  <dimension ref="A1:S27"/>
  <sheetViews>
    <sheetView workbookViewId="0"/>
  </sheetViews>
  <sheetFormatPr defaultRowHeight="15" x14ac:dyDescent="0.25"/>
  <cols>
    <col min="1" max="1" width="29.140625" bestFit="1" customWidth="1"/>
    <col min="2" max="4" width="0" hidden="1" customWidth="1"/>
    <col min="8" max="10" width="0" hidden="1" customWidth="1"/>
    <col min="14" max="16" width="0" hidden="1" customWidth="1"/>
  </cols>
  <sheetData>
    <row r="1" spans="1:19" x14ac:dyDescent="0.25">
      <c r="A1" s="15" t="s">
        <v>5</v>
      </c>
      <c r="B1" s="15"/>
      <c r="C1" s="15"/>
      <c r="D1" s="15"/>
      <c r="E1" s="15"/>
      <c r="F1" s="15"/>
      <c r="G1" s="15"/>
      <c r="H1" s="15"/>
      <c r="I1" s="15"/>
      <c r="J1" s="15"/>
      <c r="K1" s="15"/>
      <c r="L1" s="15"/>
      <c r="M1" s="15"/>
      <c r="N1" s="15"/>
      <c r="O1" s="15"/>
      <c r="P1" s="15"/>
      <c r="Q1" s="15"/>
      <c r="R1" s="15"/>
      <c r="S1" s="15"/>
    </row>
    <row r="2" spans="1:19" x14ac:dyDescent="0.25">
      <c r="A2" s="2" t="s">
        <v>6</v>
      </c>
      <c r="B2" s="350" t="s">
        <v>25</v>
      </c>
      <c r="C2" s="351"/>
      <c r="D2" s="351"/>
      <c r="E2" s="351"/>
      <c r="F2" s="351"/>
      <c r="G2" s="352"/>
      <c r="H2" s="353" t="s">
        <v>26</v>
      </c>
      <c r="I2" s="354"/>
      <c r="J2" s="354"/>
      <c r="K2" s="354"/>
      <c r="L2" s="354"/>
      <c r="M2" s="355"/>
      <c r="N2" s="356" t="s">
        <v>27</v>
      </c>
      <c r="O2" s="357"/>
      <c r="P2" s="357"/>
      <c r="Q2" s="357"/>
      <c r="R2" s="357"/>
      <c r="S2" s="357"/>
    </row>
    <row r="3" spans="1:19" x14ac:dyDescent="0.25">
      <c r="B3" s="3">
        <v>2010</v>
      </c>
      <c r="C3" s="3">
        <v>2012</v>
      </c>
      <c r="D3" s="3">
        <v>2014</v>
      </c>
      <c r="E3" s="3">
        <v>2016</v>
      </c>
      <c r="F3" s="3">
        <v>2018</v>
      </c>
      <c r="G3" s="3">
        <v>2020</v>
      </c>
      <c r="H3" s="4">
        <v>2010</v>
      </c>
      <c r="I3" s="4">
        <v>2012</v>
      </c>
      <c r="J3" s="4">
        <v>2014</v>
      </c>
      <c r="K3" s="4">
        <v>2016</v>
      </c>
      <c r="L3" s="4">
        <v>2018</v>
      </c>
      <c r="M3" s="4">
        <v>2020</v>
      </c>
      <c r="N3" s="5">
        <v>2010</v>
      </c>
      <c r="O3" s="5">
        <v>2012</v>
      </c>
      <c r="P3" s="5">
        <v>2014</v>
      </c>
      <c r="Q3" s="5">
        <v>2016</v>
      </c>
      <c r="R3" s="5">
        <v>2018</v>
      </c>
      <c r="S3" s="5">
        <v>2020</v>
      </c>
    </row>
    <row r="4" spans="1:19" x14ac:dyDescent="0.25">
      <c r="A4" t="s">
        <v>7</v>
      </c>
      <c r="B4" s="6" t="e">
        <v>#N/A</v>
      </c>
      <c r="C4" s="6" t="e">
        <v>#N/A</v>
      </c>
      <c r="D4" s="6" t="e">
        <v>#N/A</v>
      </c>
      <c r="E4" s="7">
        <v>3.7999999999999999E-2</v>
      </c>
      <c r="F4" s="8">
        <v>0.105</v>
      </c>
      <c r="G4" s="8">
        <v>9.0999999999999998E-2</v>
      </c>
      <c r="H4" s="9" t="e">
        <v>#N/A</v>
      </c>
      <c r="I4" s="9" t="e">
        <v>#N/A</v>
      </c>
      <c r="J4" s="9" t="e">
        <v>#N/A</v>
      </c>
      <c r="K4" s="10">
        <v>0.114</v>
      </c>
      <c r="L4" s="11">
        <v>0.17899999999999999</v>
      </c>
      <c r="M4" s="11">
        <v>0.182</v>
      </c>
      <c r="N4" s="12" t="e">
        <v>#N/A</v>
      </c>
      <c r="O4" s="12" t="e">
        <v>#N/A</v>
      </c>
      <c r="P4" s="12" t="e">
        <v>#N/A</v>
      </c>
      <c r="Q4" s="13">
        <v>0.19600000000000001</v>
      </c>
      <c r="R4" s="14">
        <v>0.309</v>
      </c>
      <c r="S4" s="14">
        <v>0.27400000000000002</v>
      </c>
    </row>
    <row r="5" spans="1:19" x14ac:dyDescent="0.25">
      <c r="A5" t="s">
        <v>8</v>
      </c>
      <c r="B5" s="8">
        <v>7.8E-2</v>
      </c>
      <c r="C5" s="8">
        <v>4.3999999999999997E-2</v>
      </c>
      <c r="D5" s="8">
        <v>6.4000000000000001E-2</v>
      </c>
      <c r="E5" s="8">
        <v>5.2999999999999999E-2</v>
      </c>
      <c r="F5" s="7">
        <v>2.8000000000000001E-2</v>
      </c>
      <c r="G5" s="8">
        <v>3.6999999999999998E-2</v>
      </c>
      <c r="H5" s="11">
        <v>0.23899999999999999</v>
      </c>
      <c r="I5" s="11">
        <v>0.17199999999999999</v>
      </c>
      <c r="J5" s="11">
        <v>0.184</v>
      </c>
      <c r="K5" s="11">
        <v>0.11600000000000001</v>
      </c>
      <c r="L5" s="10">
        <v>0.13</v>
      </c>
      <c r="M5" s="11">
        <v>0.09</v>
      </c>
      <c r="N5" s="14">
        <v>0.32800000000000001</v>
      </c>
      <c r="O5" s="14">
        <v>0.34799999999999998</v>
      </c>
      <c r="P5" s="14">
        <v>0.29399999999999998</v>
      </c>
      <c r="Q5" s="14">
        <v>0.24099999999999999</v>
      </c>
      <c r="R5" s="13">
        <v>0.24</v>
      </c>
      <c r="S5" s="13">
        <v>0.20200000000000001</v>
      </c>
    </row>
    <row r="6" spans="1:19" x14ac:dyDescent="0.25">
      <c r="A6" t="s">
        <v>9</v>
      </c>
      <c r="B6" s="7">
        <v>3.6999999999999998E-2</v>
      </c>
      <c r="C6" s="7">
        <v>3.7999999999999999E-2</v>
      </c>
      <c r="D6" s="7">
        <v>3.4000000000000002E-2</v>
      </c>
      <c r="E6" s="7">
        <v>0.03</v>
      </c>
      <c r="F6" s="7">
        <v>3.7999999999999999E-2</v>
      </c>
      <c r="G6" s="7">
        <v>3.9E-2</v>
      </c>
      <c r="H6" s="10">
        <v>0.157</v>
      </c>
      <c r="I6" s="10">
        <v>0.13300000000000001</v>
      </c>
      <c r="J6" s="10">
        <v>0.123</v>
      </c>
      <c r="K6" s="10">
        <v>9.1999999999999998E-2</v>
      </c>
      <c r="L6" s="10">
        <v>0.11700000000000001</v>
      </c>
      <c r="M6" s="10">
        <v>0.121</v>
      </c>
      <c r="N6" s="13">
        <v>0.23699999999999999</v>
      </c>
      <c r="O6" s="13">
        <v>0.252</v>
      </c>
      <c r="P6" s="13">
        <v>0.193</v>
      </c>
      <c r="Q6" s="13">
        <v>0.20799999999999999</v>
      </c>
      <c r="R6" s="13">
        <v>0.22900000000000001</v>
      </c>
      <c r="S6" s="13">
        <v>0.23599999999999999</v>
      </c>
    </row>
    <row r="7" spans="1:19" x14ac:dyDescent="0.25">
      <c r="A7" t="s">
        <v>10</v>
      </c>
      <c r="B7" s="7">
        <v>5.0999999999999997E-2</v>
      </c>
      <c r="C7" s="7">
        <v>3.1E-2</v>
      </c>
      <c r="D7" s="7">
        <v>3.2000000000000001E-2</v>
      </c>
      <c r="E7" s="7">
        <v>1.6E-2</v>
      </c>
      <c r="F7" s="7">
        <v>1.6E-2</v>
      </c>
      <c r="G7" s="7">
        <v>8.9999999999999993E-3</v>
      </c>
      <c r="H7" s="10">
        <v>0.124</v>
      </c>
      <c r="I7" s="10">
        <v>0.107</v>
      </c>
      <c r="J7" s="10">
        <v>7.6999999999999999E-2</v>
      </c>
      <c r="K7" s="10">
        <v>5.8999999999999997E-2</v>
      </c>
      <c r="L7" s="10">
        <v>4.2999999999999997E-2</v>
      </c>
      <c r="M7" s="10">
        <v>2.8000000000000001E-2</v>
      </c>
      <c r="N7" s="13">
        <v>0.14399999999999999</v>
      </c>
      <c r="O7" s="13">
        <v>0.16700000000000001</v>
      </c>
      <c r="P7" s="13">
        <v>0.122</v>
      </c>
      <c r="Q7" s="13">
        <v>7.8E-2</v>
      </c>
      <c r="R7" s="13">
        <v>5.8999999999999997E-2</v>
      </c>
      <c r="S7" s="13">
        <v>4.2000000000000003E-2</v>
      </c>
    </row>
    <row r="8" spans="1:19" x14ac:dyDescent="0.25">
      <c r="A8" t="s">
        <v>11</v>
      </c>
      <c r="B8" s="6" t="e">
        <v>#N/A</v>
      </c>
      <c r="C8" s="6" t="e">
        <v>#N/A</v>
      </c>
      <c r="D8" s="6" t="e">
        <v>#N/A</v>
      </c>
      <c r="E8" s="6">
        <v>4.9000000000000002E-2</v>
      </c>
      <c r="F8" s="6">
        <v>5.1999999999999998E-2</v>
      </c>
      <c r="G8" s="6">
        <v>7.4999999999999997E-2</v>
      </c>
      <c r="H8" s="9" t="e">
        <v>#N/A</v>
      </c>
      <c r="I8" s="9" t="e">
        <v>#N/A</v>
      </c>
      <c r="J8" s="9" t="e">
        <v>#N/A</v>
      </c>
      <c r="K8" s="10">
        <v>0.06</v>
      </c>
      <c r="L8" s="10">
        <v>6.8000000000000005E-2</v>
      </c>
      <c r="M8" s="10">
        <v>6.6000000000000003E-2</v>
      </c>
      <c r="N8" s="12" t="e">
        <v>#N/A</v>
      </c>
      <c r="O8" s="12" t="e">
        <v>#N/A</v>
      </c>
      <c r="P8" s="12" t="e">
        <v>#N/A</v>
      </c>
      <c r="Q8" s="13">
        <v>0.10299999999999999</v>
      </c>
      <c r="R8" s="13">
        <v>8.7999999999999995E-2</v>
      </c>
      <c r="S8" s="13">
        <v>6.7000000000000004E-2</v>
      </c>
    </row>
    <row r="9" spans="1:19" x14ac:dyDescent="0.25">
      <c r="A9" t="s">
        <v>12</v>
      </c>
      <c r="B9" s="6" t="e">
        <v>#N/A</v>
      </c>
      <c r="C9" s="6" t="e">
        <v>#N/A</v>
      </c>
      <c r="D9" s="6">
        <v>2.5999999999999999E-2</v>
      </c>
      <c r="E9" s="6">
        <v>2.5000000000000001E-2</v>
      </c>
      <c r="F9" s="6">
        <v>1.9E-2</v>
      </c>
      <c r="G9" s="6">
        <v>3.6999999999999998E-2</v>
      </c>
      <c r="H9" s="10">
        <v>5.0999999999999997E-2</v>
      </c>
      <c r="I9" s="10">
        <v>0.06</v>
      </c>
      <c r="J9" s="10">
        <v>0.05</v>
      </c>
      <c r="K9" s="10">
        <v>3.7999999999999999E-2</v>
      </c>
      <c r="L9" s="10">
        <v>4.2000000000000003E-2</v>
      </c>
      <c r="M9" s="10">
        <v>3.5999999999999997E-2</v>
      </c>
      <c r="N9" s="13">
        <v>6.4000000000000001E-2</v>
      </c>
      <c r="O9" s="13">
        <v>8.3000000000000004E-2</v>
      </c>
      <c r="P9" s="13">
        <v>7.8E-2</v>
      </c>
      <c r="Q9" s="13">
        <v>8.1000000000000003E-2</v>
      </c>
      <c r="R9" s="13">
        <v>6.9000000000000006E-2</v>
      </c>
      <c r="S9" s="13">
        <v>4.8000000000000001E-2</v>
      </c>
    </row>
    <row r="10" spans="1:19" x14ac:dyDescent="0.25">
      <c r="A10" t="s">
        <v>13</v>
      </c>
      <c r="B10" s="6" t="e">
        <v>#N/A</v>
      </c>
      <c r="C10" s="6" t="e">
        <v>#N/A</v>
      </c>
      <c r="D10" s="6">
        <v>4.3999999999999997E-2</v>
      </c>
      <c r="E10" s="6">
        <v>4.1000000000000002E-2</v>
      </c>
      <c r="F10" s="6">
        <v>4.8000000000000001E-2</v>
      </c>
      <c r="G10" s="6">
        <v>5.2999999999999999E-2</v>
      </c>
      <c r="H10" s="10">
        <v>0.10100000000000001</v>
      </c>
      <c r="I10" s="10">
        <v>9.0999999999999998E-2</v>
      </c>
      <c r="J10" s="10">
        <v>6.4000000000000001E-2</v>
      </c>
      <c r="K10" s="10">
        <v>4.9000000000000002E-2</v>
      </c>
      <c r="L10" s="10">
        <v>0.05</v>
      </c>
      <c r="M10" s="10">
        <v>4.7E-2</v>
      </c>
      <c r="N10" s="13">
        <v>9.9000000000000005E-2</v>
      </c>
      <c r="O10" s="13">
        <v>8.8999999999999996E-2</v>
      </c>
      <c r="P10" s="13">
        <v>8.2000000000000003E-2</v>
      </c>
      <c r="Q10" s="13">
        <v>6.8000000000000005E-2</v>
      </c>
      <c r="R10" s="13">
        <v>5.2999999999999999E-2</v>
      </c>
      <c r="S10" s="13">
        <v>3.7999999999999999E-2</v>
      </c>
    </row>
    <row r="11" spans="1:19" x14ac:dyDescent="0.25">
      <c r="A11" t="s">
        <v>14</v>
      </c>
      <c r="B11" s="7">
        <v>8.7999999999999995E-2</v>
      </c>
      <c r="C11" s="7">
        <v>6.8000000000000005E-2</v>
      </c>
      <c r="D11" s="7">
        <v>3.2000000000000001E-2</v>
      </c>
      <c r="E11" s="7">
        <v>2.5999999999999999E-2</v>
      </c>
      <c r="F11" s="7">
        <v>3.2000000000000001E-2</v>
      </c>
      <c r="G11" s="7">
        <v>4.8000000000000001E-2</v>
      </c>
      <c r="H11" s="10">
        <v>5.5E-2</v>
      </c>
      <c r="I11" s="10">
        <v>0.03</v>
      </c>
      <c r="J11" s="10">
        <v>1.6E-2</v>
      </c>
      <c r="K11" s="10">
        <v>2.3E-2</v>
      </c>
      <c r="L11" s="10">
        <v>0.02</v>
      </c>
      <c r="M11" s="10">
        <v>3.1E-2</v>
      </c>
      <c r="N11" s="13">
        <v>2.4E-2</v>
      </c>
      <c r="O11" s="13">
        <v>1.6E-2</v>
      </c>
      <c r="P11" s="13">
        <v>4.0000000000000001E-3</v>
      </c>
      <c r="Q11" s="13">
        <v>1.4999999999999999E-2</v>
      </c>
      <c r="R11" s="13">
        <v>7.0000000000000001E-3</v>
      </c>
      <c r="S11" s="13">
        <v>5.0000000000000001E-3</v>
      </c>
    </row>
    <row r="12" spans="1:19" x14ac:dyDescent="0.25">
      <c r="A12" t="s">
        <v>15</v>
      </c>
      <c r="B12" s="6" t="e">
        <v>#N/A</v>
      </c>
      <c r="C12" s="6" t="e">
        <v>#N/A</v>
      </c>
      <c r="D12" s="6">
        <v>6.9000000000000006E-2</v>
      </c>
      <c r="E12" s="6">
        <v>7.6999999999999999E-2</v>
      </c>
      <c r="F12" s="6">
        <v>7.6999999999999999E-2</v>
      </c>
      <c r="G12" s="6">
        <v>0.09</v>
      </c>
      <c r="H12" s="10">
        <v>1.2999999999999999E-2</v>
      </c>
      <c r="I12" s="10">
        <v>8.0000000000000002E-3</v>
      </c>
      <c r="J12" s="10">
        <v>8.0000000000000002E-3</v>
      </c>
      <c r="K12" s="10">
        <v>1.4E-2</v>
      </c>
      <c r="L12" s="10">
        <v>2E-3</v>
      </c>
      <c r="M12" s="10">
        <v>4.0000000000000001E-3</v>
      </c>
      <c r="N12" s="13">
        <v>1.9E-2</v>
      </c>
      <c r="O12" s="13">
        <v>6.0000000000000001E-3</v>
      </c>
      <c r="P12" s="13">
        <v>0.01</v>
      </c>
      <c r="Q12" s="13">
        <v>1.2999999999999999E-2</v>
      </c>
      <c r="R12" s="13">
        <v>3.0000000000000001E-3</v>
      </c>
      <c r="S12" s="13">
        <v>8.0000000000000002E-3</v>
      </c>
    </row>
    <row r="13" spans="1:19" x14ac:dyDescent="0.25">
      <c r="A13" t="s">
        <v>16</v>
      </c>
      <c r="B13" s="6" t="e">
        <v>#N/A</v>
      </c>
      <c r="C13" s="6" t="e">
        <v>#N/A</v>
      </c>
      <c r="D13" s="6" t="e">
        <v>#N/A</v>
      </c>
      <c r="E13" s="6" t="e">
        <v>#N/A</v>
      </c>
      <c r="F13" s="6" t="e">
        <v>#N/A</v>
      </c>
      <c r="G13" s="6" t="e">
        <v>#N/A</v>
      </c>
      <c r="H13" s="10">
        <v>1.4999999999999999E-2</v>
      </c>
      <c r="I13" s="10">
        <v>2.1000000000000001E-2</v>
      </c>
      <c r="J13" s="10">
        <v>1.2E-2</v>
      </c>
      <c r="K13" s="10">
        <v>0.02</v>
      </c>
      <c r="L13" s="10">
        <v>8.0000000000000002E-3</v>
      </c>
      <c r="M13" s="10">
        <v>7.0000000000000001E-3</v>
      </c>
      <c r="N13" s="13">
        <v>1.9E-2</v>
      </c>
      <c r="O13" s="13">
        <v>2.5000000000000001E-2</v>
      </c>
      <c r="P13" s="13">
        <v>2.8000000000000001E-2</v>
      </c>
      <c r="Q13" s="13">
        <v>0.02</v>
      </c>
      <c r="R13" s="13">
        <v>0.01</v>
      </c>
      <c r="S13" s="13">
        <v>8.9999999999999993E-3</v>
      </c>
    </row>
    <row r="14" spans="1:19" x14ac:dyDescent="0.25">
      <c r="A14" t="s">
        <v>17</v>
      </c>
      <c r="B14" s="6" t="e">
        <v>#N/A</v>
      </c>
      <c r="C14" s="6" t="e">
        <v>#N/A</v>
      </c>
      <c r="D14" s="6" t="e">
        <v>#N/A</v>
      </c>
      <c r="E14" s="6" t="e">
        <v>#N/A</v>
      </c>
      <c r="F14" s="6" t="e">
        <v>#N/A</v>
      </c>
      <c r="G14" s="6" t="e">
        <v>#N/A</v>
      </c>
      <c r="H14" s="10">
        <v>7.0000000000000001E-3</v>
      </c>
      <c r="I14" s="10">
        <v>3.0000000000000001E-3</v>
      </c>
      <c r="J14" s="10">
        <v>5.0000000000000001E-3</v>
      </c>
      <c r="K14" s="10">
        <v>1.0999999999999999E-2</v>
      </c>
      <c r="L14" s="10">
        <v>0</v>
      </c>
      <c r="M14" s="10">
        <v>4.0000000000000001E-3</v>
      </c>
      <c r="N14" s="13">
        <v>3.0000000000000001E-3</v>
      </c>
      <c r="O14" s="13">
        <v>3.0000000000000001E-3</v>
      </c>
      <c r="P14" s="13">
        <v>4.0000000000000001E-3</v>
      </c>
      <c r="Q14" s="13">
        <v>8.9999999999999993E-3</v>
      </c>
      <c r="R14" s="13">
        <v>0</v>
      </c>
      <c r="S14" s="13">
        <v>3.0000000000000001E-3</v>
      </c>
    </row>
    <row r="15" spans="1:19" x14ac:dyDescent="0.25">
      <c r="A15" t="s">
        <v>18</v>
      </c>
      <c r="B15" s="6" t="e">
        <v>#N/A</v>
      </c>
      <c r="C15" s="6" t="e">
        <v>#N/A</v>
      </c>
      <c r="D15" s="6" t="e">
        <v>#N/A</v>
      </c>
      <c r="E15" s="6" t="e">
        <v>#N/A</v>
      </c>
      <c r="F15" s="6" t="e">
        <v>#N/A</v>
      </c>
      <c r="G15" s="6" t="e">
        <v>#N/A</v>
      </c>
      <c r="H15" s="10">
        <v>0.01</v>
      </c>
      <c r="I15" s="10">
        <v>1.2999999999999999E-2</v>
      </c>
      <c r="J15" s="10">
        <v>1.2999999999999999E-2</v>
      </c>
      <c r="K15" s="10">
        <v>1.7999999999999999E-2</v>
      </c>
      <c r="L15" s="10">
        <v>1.4999999999999999E-2</v>
      </c>
      <c r="M15" s="10">
        <v>6.0000000000000001E-3</v>
      </c>
      <c r="N15" s="13">
        <v>1.7000000000000001E-2</v>
      </c>
      <c r="O15" s="13">
        <v>1.7000000000000001E-2</v>
      </c>
      <c r="P15" s="13">
        <v>2.5999999999999999E-2</v>
      </c>
      <c r="Q15" s="13">
        <v>2.4E-2</v>
      </c>
      <c r="R15" s="13">
        <v>2.3E-2</v>
      </c>
      <c r="S15" s="13">
        <v>1.7000000000000001E-2</v>
      </c>
    </row>
    <row r="16" spans="1:19" x14ac:dyDescent="0.25">
      <c r="A16" t="s">
        <v>19</v>
      </c>
      <c r="B16" s="6" t="e">
        <v>#N/A</v>
      </c>
      <c r="C16" s="6" t="e">
        <v>#N/A</v>
      </c>
      <c r="D16" s="6">
        <v>7.1999999999999995E-2</v>
      </c>
      <c r="E16" s="6">
        <v>7.1999999999999995E-2</v>
      </c>
      <c r="F16" s="6">
        <v>7.8E-2</v>
      </c>
      <c r="G16" s="6">
        <v>8.3000000000000004E-2</v>
      </c>
      <c r="H16" s="10">
        <v>1.2999999999999999E-2</v>
      </c>
      <c r="I16" s="10">
        <v>8.0000000000000002E-3</v>
      </c>
      <c r="J16" s="10">
        <v>7.0000000000000001E-3</v>
      </c>
      <c r="K16" s="10">
        <v>1.0999999999999999E-2</v>
      </c>
      <c r="L16" s="10">
        <v>0</v>
      </c>
      <c r="M16" s="10">
        <v>1E-3</v>
      </c>
      <c r="N16" s="13">
        <v>1.2999999999999999E-2</v>
      </c>
      <c r="O16" s="13">
        <v>5.0000000000000001E-3</v>
      </c>
      <c r="P16" s="13">
        <v>4.0000000000000001E-3</v>
      </c>
      <c r="Q16" s="13">
        <v>0.01</v>
      </c>
      <c r="R16" s="13">
        <v>3.0000000000000001E-3</v>
      </c>
      <c r="S16" s="13">
        <v>2E-3</v>
      </c>
    </row>
    <row r="17" spans="1:19" x14ac:dyDescent="0.25">
      <c r="A17" t="s">
        <v>20</v>
      </c>
      <c r="B17" s="6" t="e">
        <v>#N/A</v>
      </c>
      <c r="C17" s="6" t="e">
        <v>#N/A</v>
      </c>
      <c r="D17" s="6">
        <v>9.5000000000000001E-2</v>
      </c>
      <c r="E17" s="6">
        <v>8.4000000000000005E-2</v>
      </c>
      <c r="F17" s="6">
        <v>9.5000000000000001E-2</v>
      </c>
      <c r="G17" s="6">
        <v>0.10299999999999999</v>
      </c>
      <c r="H17" s="10">
        <v>8.0000000000000002E-3</v>
      </c>
      <c r="I17" s="10">
        <v>1.2999999999999999E-2</v>
      </c>
      <c r="J17" s="10">
        <v>6.0000000000000001E-3</v>
      </c>
      <c r="K17" s="10">
        <v>1.4E-2</v>
      </c>
      <c r="L17" s="10">
        <v>8.9999999999999993E-3</v>
      </c>
      <c r="M17" s="10">
        <v>0.01</v>
      </c>
      <c r="N17" s="13">
        <v>0.01</v>
      </c>
      <c r="O17" s="13">
        <v>8.0000000000000002E-3</v>
      </c>
      <c r="P17" s="13">
        <v>8.0000000000000002E-3</v>
      </c>
      <c r="Q17" s="13">
        <v>1.0999999999999999E-2</v>
      </c>
      <c r="R17" s="13">
        <v>3.0000000000000001E-3</v>
      </c>
      <c r="S17" s="13">
        <v>8.0000000000000002E-3</v>
      </c>
    </row>
    <row r="18" spans="1:19" s="26" customFormat="1" x14ac:dyDescent="0.25">
      <c r="A18" s="109"/>
      <c r="B18" s="109"/>
      <c r="C18" s="110"/>
      <c r="D18" s="110"/>
      <c r="E18" s="110"/>
      <c r="F18" s="110"/>
      <c r="G18" s="111"/>
      <c r="H18" s="112"/>
      <c r="I18" s="113"/>
      <c r="J18" s="113"/>
      <c r="K18" s="113"/>
      <c r="L18" s="113"/>
      <c r="M18" s="114"/>
      <c r="N18" s="115"/>
      <c r="O18" s="116"/>
      <c r="P18" s="116"/>
      <c r="Q18" s="116"/>
      <c r="R18" s="116"/>
      <c r="S18" s="116"/>
    </row>
    <row r="19" spans="1:19" x14ac:dyDescent="0.25">
      <c r="A19" s="26" t="s">
        <v>78</v>
      </c>
      <c r="B19" s="350" t="s">
        <v>25</v>
      </c>
      <c r="C19" s="351"/>
      <c r="D19" s="351"/>
      <c r="E19" s="351"/>
      <c r="F19" s="351"/>
      <c r="G19" s="352"/>
      <c r="H19" s="353" t="s">
        <v>26</v>
      </c>
      <c r="I19" s="354"/>
      <c r="J19" s="354"/>
      <c r="K19" s="354"/>
      <c r="L19" s="354"/>
      <c r="M19" s="355"/>
      <c r="N19" s="356" t="s">
        <v>27</v>
      </c>
      <c r="O19" s="357"/>
      <c r="P19" s="357"/>
      <c r="Q19" s="357"/>
      <c r="R19" s="357"/>
      <c r="S19" s="357"/>
    </row>
    <row r="20" spans="1:19" x14ac:dyDescent="0.25">
      <c r="A20" s="26"/>
      <c r="B20" s="3">
        <v>2010</v>
      </c>
      <c r="C20" s="3">
        <v>2012</v>
      </c>
      <c r="D20" s="3">
        <v>2014</v>
      </c>
      <c r="E20" s="3">
        <v>2016</v>
      </c>
      <c r="F20" s="3">
        <v>2018</v>
      </c>
      <c r="G20" s="3">
        <v>2020</v>
      </c>
      <c r="H20" s="4">
        <v>2010</v>
      </c>
      <c r="I20" s="4">
        <v>2012</v>
      </c>
      <c r="J20" s="4">
        <v>2014</v>
      </c>
      <c r="K20" s="4">
        <v>2016</v>
      </c>
      <c r="L20" s="4">
        <v>2018</v>
      </c>
      <c r="M20" s="4">
        <v>2020</v>
      </c>
      <c r="N20" s="5">
        <v>2010</v>
      </c>
      <c r="O20" s="5">
        <v>2012</v>
      </c>
      <c r="P20" s="5">
        <v>2014</v>
      </c>
      <c r="Q20" s="5">
        <v>2016</v>
      </c>
      <c r="R20" s="5">
        <v>2018</v>
      </c>
      <c r="S20" s="5">
        <v>2020</v>
      </c>
    </row>
    <row r="21" spans="1:19" x14ac:dyDescent="0.25">
      <c r="A21" t="s">
        <v>75</v>
      </c>
      <c r="B21" s="120">
        <v>9.9</v>
      </c>
      <c r="C21" s="120">
        <v>9.6</v>
      </c>
      <c r="D21" s="120">
        <v>10.7</v>
      </c>
      <c r="E21" s="120">
        <v>10.3</v>
      </c>
      <c r="F21" s="117">
        <v>9.5</v>
      </c>
      <c r="G21" s="117">
        <v>9.3000000000000007</v>
      </c>
      <c r="H21" s="121">
        <v>12.5</v>
      </c>
      <c r="I21" s="121">
        <v>12.2</v>
      </c>
      <c r="J21" s="121">
        <v>12.4</v>
      </c>
      <c r="K21" s="121">
        <v>12.2</v>
      </c>
      <c r="L21" s="118">
        <v>12.3</v>
      </c>
      <c r="M21" s="107">
        <v>12</v>
      </c>
      <c r="N21" s="122">
        <v>13.9</v>
      </c>
      <c r="O21" s="122">
        <v>13.8</v>
      </c>
      <c r="P21" s="122">
        <v>13.8</v>
      </c>
      <c r="Q21" s="122">
        <v>14.2</v>
      </c>
      <c r="R21" s="119">
        <v>14</v>
      </c>
      <c r="S21" s="108">
        <v>13.6</v>
      </c>
    </row>
    <row r="22" spans="1:19" x14ac:dyDescent="0.25">
      <c r="A22" t="s">
        <v>76</v>
      </c>
      <c r="B22" s="120">
        <v>11.7</v>
      </c>
      <c r="C22" s="120">
        <v>10.9</v>
      </c>
      <c r="D22" s="120">
        <v>11.5</v>
      </c>
      <c r="E22" s="120">
        <v>10.9</v>
      </c>
      <c r="F22" s="117">
        <v>11.9</v>
      </c>
      <c r="G22" s="117">
        <v>11.5</v>
      </c>
      <c r="H22" s="121">
        <v>13.2</v>
      </c>
      <c r="I22" s="121">
        <v>12.9</v>
      </c>
      <c r="J22" s="121">
        <v>13.3</v>
      </c>
      <c r="K22" s="121">
        <v>12.9</v>
      </c>
      <c r="L22" s="118">
        <v>13.3</v>
      </c>
      <c r="M22" s="118">
        <v>12.9</v>
      </c>
      <c r="N22" s="122">
        <v>14.6</v>
      </c>
      <c r="O22" s="122">
        <v>14.4</v>
      </c>
      <c r="P22" s="122">
        <v>14.5</v>
      </c>
      <c r="Q22" s="122">
        <v>14.9</v>
      </c>
      <c r="R22" s="119">
        <v>15</v>
      </c>
      <c r="S22" s="119">
        <v>14.5</v>
      </c>
    </row>
    <row r="23" spans="1:19" x14ac:dyDescent="0.25">
      <c r="A23" t="s">
        <v>77</v>
      </c>
      <c r="B23" s="120">
        <v>10.6</v>
      </c>
      <c r="C23" s="120">
        <v>10.8</v>
      </c>
      <c r="D23" s="120">
        <v>11.3</v>
      </c>
      <c r="E23" s="120">
        <v>11.1</v>
      </c>
      <c r="F23" s="117">
        <v>11.8</v>
      </c>
      <c r="G23" s="117">
        <v>11.3</v>
      </c>
      <c r="H23" s="121">
        <v>12.9</v>
      </c>
      <c r="I23" s="121">
        <v>12.6</v>
      </c>
      <c r="J23" s="121">
        <v>12.9</v>
      </c>
      <c r="K23" s="121">
        <v>12.9</v>
      </c>
      <c r="L23" s="118">
        <v>12.8</v>
      </c>
      <c r="M23" s="118">
        <v>12.6</v>
      </c>
      <c r="N23" s="122">
        <v>14.2</v>
      </c>
      <c r="O23" s="122">
        <v>14.1</v>
      </c>
      <c r="P23" s="122">
        <v>14</v>
      </c>
      <c r="Q23" s="122">
        <v>14.5</v>
      </c>
      <c r="R23" s="119">
        <v>14.5</v>
      </c>
      <c r="S23" s="119">
        <v>14</v>
      </c>
    </row>
    <row r="24" spans="1:19" x14ac:dyDescent="0.25">
      <c r="B24" s="106"/>
      <c r="C24" s="106"/>
      <c r="D24" s="106"/>
      <c r="E24" s="106"/>
      <c r="F24" s="106"/>
      <c r="G24" s="106"/>
      <c r="H24" s="106"/>
      <c r="I24" s="106"/>
      <c r="J24" s="106"/>
      <c r="K24" s="106"/>
      <c r="L24" s="106"/>
      <c r="M24" s="106"/>
      <c r="N24" s="106"/>
      <c r="O24" s="106"/>
      <c r="P24" s="106"/>
      <c r="Q24" s="106"/>
      <c r="R24" s="106"/>
      <c r="S24" s="106"/>
    </row>
    <row r="25" spans="1:19" x14ac:dyDescent="0.25">
      <c r="B25" s="106"/>
      <c r="C25" s="106"/>
      <c r="D25" s="106"/>
      <c r="E25" s="106"/>
      <c r="F25" s="106"/>
      <c r="G25" s="106"/>
      <c r="H25" s="106"/>
      <c r="I25" s="106"/>
      <c r="J25" s="106"/>
      <c r="K25" s="106"/>
      <c r="L25" s="106"/>
      <c r="M25" s="106"/>
      <c r="N25" s="106"/>
      <c r="O25" s="106"/>
      <c r="P25" s="106"/>
      <c r="Q25" s="106"/>
      <c r="R25" s="106"/>
      <c r="S25" s="106"/>
    </row>
    <row r="26" spans="1:19" x14ac:dyDescent="0.25">
      <c r="B26" s="106"/>
      <c r="C26" s="106"/>
      <c r="D26" s="106"/>
      <c r="E26" s="106"/>
      <c r="F26" s="106"/>
      <c r="G26" s="106"/>
      <c r="H26" s="106"/>
      <c r="I26" s="106"/>
      <c r="J26" s="106"/>
      <c r="K26" s="106"/>
      <c r="L26" s="106"/>
      <c r="M26" s="106"/>
      <c r="N26" s="106"/>
      <c r="O26" s="106"/>
      <c r="P26" s="106"/>
      <c r="Q26" s="106"/>
      <c r="R26" s="106"/>
      <c r="S26" s="106"/>
    </row>
    <row r="27" spans="1:19" x14ac:dyDescent="0.25">
      <c r="B27" s="106"/>
      <c r="C27" s="106"/>
      <c r="D27" s="106"/>
      <c r="E27" s="106"/>
      <c r="F27" s="106"/>
      <c r="G27" s="106"/>
      <c r="H27" s="106"/>
      <c r="I27" s="106"/>
      <c r="J27" s="106"/>
      <c r="K27" s="106"/>
      <c r="L27" s="106"/>
      <c r="M27" s="106"/>
      <c r="N27" s="106"/>
      <c r="O27" s="106"/>
      <c r="P27" s="106"/>
      <c r="Q27" s="106"/>
      <c r="R27" s="106"/>
      <c r="S27" s="106"/>
    </row>
  </sheetData>
  <mergeCells count="6">
    <mergeCell ref="B2:G2"/>
    <mergeCell ref="H2:M2"/>
    <mergeCell ref="N2:S2"/>
    <mergeCell ref="B19:G19"/>
    <mergeCell ref="H19:M19"/>
    <mergeCell ref="N19:S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292A-5506-4CCA-BCA7-A5F9B19B720C}">
  <sheetPr>
    <tabColor rgb="FF00CC99"/>
  </sheetPr>
  <dimension ref="A1:W26"/>
  <sheetViews>
    <sheetView workbookViewId="0"/>
  </sheetViews>
  <sheetFormatPr defaultRowHeight="15" x14ac:dyDescent="0.25"/>
  <cols>
    <col min="1" max="1" width="15.42578125" customWidth="1"/>
    <col min="2" max="2" width="24.7109375" customWidth="1"/>
    <col min="3" max="3" width="2.7109375" bestFit="1" customWidth="1"/>
    <col min="12" max="12" width="3.28515625" customWidth="1"/>
    <col min="13" max="13" width="13.5703125" customWidth="1"/>
    <col min="14" max="14" width="24.5703125" customWidth="1"/>
    <col min="15" max="15" width="2.7109375" bestFit="1" customWidth="1"/>
    <col min="17" max="17" width="3.28515625" customWidth="1"/>
    <col min="18" max="18" width="4.7109375" customWidth="1"/>
    <col min="20" max="20" width="3.5703125" customWidth="1"/>
    <col min="21" max="21" width="2.7109375" customWidth="1"/>
  </cols>
  <sheetData>
    <row r="1" spans="1:12" ht="15.75" x14ac:dyDescent="0.25">
      <c r="A1" s="18" t="s">
        <v>5</v>
      </c>
      <c r="B1" s="15"/>
      <c r="C1" s="15"/>
      <c r="D1" s="15"/>
      <c r="E1" s="15"/>
      <c r="F1" s="15"/>
      <c r="G1" s="15"/>
      <c r="H1" s="15"/>
      <c r="I1" s="15"/>
      <c r="J1" s="15"/>
      <c r="K1" s="15"/>
      <c r="L1" s="22"/>
    </row>
    <row r="2" spans="1:12" ht="15.75" thickBot="1" x14ac:dyDescent="0.3">
      <c r="A2" s="21" t="s">
        <v>37</v>
      </c>
      <c r="B2" s="17"/>
      <c r="C2" s="20"/>
      <c r="D2" s="17"/>
      <c r="E2" s="17"/>
      <c r="F2" s="17"/>
      <c r="G2" s="17"/>
      <c r="H2" s="17"/>
      <c r="I2" s="17"/>
      <c r="J2" s="17"/>
      <c r="K2" s="17"/>
      <c r="L2" s="22"/>
    </row>
    <row r="3" spans="1:12" ht="15.75" thickBot="1" x14ac:dyDescent="0.3">
      <c r="A3" s="16" t="s">
        <v>21</v>
      </c>
      <c r="B3" s="23">
        <v>2016</v>
      </c>
      <c r="C3" s="27" t="s">
        <v>24</v>
      </c>
    </row>
    <row r="24" spans="1:23" ht="16.5" thickBot="1" x14ac:dyDescent="0.3">
      <c r="A24" s="21" t="s">
        <v>34</v>
      </c>
      <c r="B24" s="17"/>
      <c r="C24" s="20"/>
      <c r="D24" s="17"/>
      <c r="E24" s="17"/>
      <c r="F24" s="17"/>
      <c r="G24" s="17"/>
      <c r="H24" s="17"/>
      <c r="I24" s="17"/>
      <c r="J24" s="17"/>
      <c r="K24" s="17"/>
      <c r="M24" s="18" t="s">
        <v>72</v>
      </c>
      <c r="N24" s="15"/>
      <c r="O24" s="15"/>
      <c r="P24" s="15"/>
      <c r="Q24" s="15"/>
      <c r="R24" s="15"/>
      <c r="S24" s="15"/>
      <c r="T24" s="15"/>
      <c r="U24" s="15"/>
      <c r="V24" s="15"/>
      <c r="W24" s="15"/>
    </row>
    <row r="25" spans="1:23" ht="15.75" thickBot="1" x14ac:dyDescent="0.3">
      <c r="A25" s="16" t="s">
        <v>22</v>
      </c>
      <c r="B25" s="23" t="s">
        <v>7</v>
      </c>
      <c r="C25" s="27" t="s">
        <v>24</v>
      </c>
      <c r="M25" s="21" t="s">
        <v>73</v>
      </c>
      <c r="N25" s="17"/>
      <c r="O25" s="20"/>
      <c r="P25" s="17"/>
      <c r="Q25" s="17"/>
      <c r="R25" s="17"/>
      <c r="S25" s="17"/>
      <c r="T25" s="17"/>
      <c r="U25" s="17"/>
      <c r="V25" s="17"/>
      <c r="W25" s="17"/>
    </row>
    <row r="26" spans="1:23" ht="15.75" thickBot="1" x14ac:dyDescent="0.3">
      <c r="M26" s="16" t="s">
        <v>74</v>
      </c>
      <c r="N26" s="23" t="s">
        <v>75</v>
      </c>
      <c r="O26" s="27" t="s">
        <v>24</v>
      </c>
    </row>
  </sheetData>
  <dataValidations count="1">
    <dataValidation allowBlank="1" showInputMessage="1" showErrorMessage="1" prompt="Select the cell to the left to activate the drop-down menu." sqref="C3 C25 O26" xr:uid="{EEACE567-B00B-40A6-9CD9-FED0DA6A708A}"/>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92C4A588-7EFD-4630-A7D9-B0816425293A}">
          <x14:formula1>
            <xm:f>'Behind the Scenes'!$E$1:$G$1</xm:f>
          </x14:formula1>
          <xm:sqref>B3</xm:sqref>
        </x14:dataValidation>
        <x14:dataValidation type="list" allowBlank="1" showInputMessage="1" showErrorMessage="1" xr:uid="{8750101F-864A-4E59-9D35-8E5C72BDAABD}">
          <x14:formula1>
            <xm:f>'Behind the Scenes'!$C$5:$C$18</xm:f>
          </x14:formula1>
          <xm:sqref>B25</xm:sqref>
        </x14:dataValidation>
        <x14:dataValidation type="list" allowBlank="1" showInputMessage="1" showErrorMessage="1" xr:uid="{71675718-F922-44EC-9A84-7037A1B3BF7F}">
          <x14:formula1>
            <xm:f>'Behind the Scenes'!$I$1:$K$1</xm:f>
          </x14:formula1>
          <xm:sqref>N26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6078D-D9AA-47ED-AE16-D4988AE384E1}">
  <sheetPr>
    <tabColor theme="9" tint="-0.249977111117893"/>
  </sheetPr>
  <dimension ref="A1:T23"/>
  <sheetViews>
    <sheetView workbookViewId="0"/>
  </sheetViews>
  <sheetFormatPr defaultRowHeight="15" x14ac:dyDescent="0.25"/>
  <cols>
    <col min="1" max="1" width="3.7109375" bestFit="1" customWidth="1"/>
    <col min="2" max="2" width="22.42578125" customWidth="1"/>
    <col min="3" max="5" width="0" hidden="1" customWidth="1"/>
    <col min="9" max="11" width="0" hidden="1" customWidth="1"/>
    <col min="15" max="17" width="0" hidden="1" customWidth="1"/>
  </cols>
  <sheetData>
    <row r="1" spans="1:20" x14ac:dyDescent="0.25">
      <c r="A1" s="15" t="s">
        <v>70</v>
      </c>
      <c r="B1" s="15"/>
      <c r="C1" s="15"/>
      <c r="D1" s="15"/>
      <c r="E1" s="15"/>
      <c r="F1" s="15"/>
      <c r="G1" s="15"/>
      <c r="H1" s="15"/>
      <c r="I1" s="15"/>
      <c r="J1" s="15"/>
      <c r="K1" s="15"/>
      <c r="L1" s="15"/>
      <c r="M1" s="15"/>
      <c r="N1" s="15"/>
      <c r="O1" s="15"/>
      <c r="P1" s="15"/>
      <c r="Q1" s="15"/>
      <c r="R1" s="15"/>
      <c r="S1" s="15"/>
      <c r="T1" s="15"/>
    </row>
    <row r="2" spans="1:20" x14ac:dyDescent="0.25">
      <c r="B2" s="361" t="s">
        <v>39</v>
      </c>
      <c r="C2" s="350" t="s">
        <v>25</v>
      </c>
      <c r="D2" s="351"/>
      <c r="E2" s="351"/>
      <c r="F2" s="351"/>
      <c r="G2" s="351"/>
      <c r="H2" s="352"/>
      <c r="I2" s="353" t="s">
        <v>26</v>
      </c>
      <c r="J2" s="354"/>
      <c r="K2" s="354"/>
      <c r="L2" s="354"/>
      <c r="M2" s="354"/>
      <c r="N2" s="355"/>
      <c r="O2" s="356" t="s">
        <v>27</v>
      </c>
      <c r="P2" s="357"/>
      <c r="Q2" s="357"/>
      <c r="R2" s="357"/>
      <c r="S2" s="357"/>
      <c r="T2" s="357"/>
    </row>
    <row r="3" spans="1:20" x14ac:dyDescent="0.25">
      <c r="B3" s="362"/>
      <c r="C3" s="3">
        <v>2010</v>
      </c>
      <c r="D3" s="3">
        <v>2012</v>
      </c>
      <c r="E3" s="3">
        <v>2014</v>
      </c>
      <c r="F3" s="3">
        <v>2016</v>
      </c>
      <c r="G3" s="3">
        <v>2018</v>
      </c>
      <c r="H3" s="3">
        <v>2020</v>
      </c>
      <c r="I3" s="4">
        <v>2010</v>
      </c>
      <c r="J3" s="4">
        <v>2012</v>
      </c>
      <c r="K3" s="4">
        <v>2014</v>
      </c>
      <c r="L3" s="4">
        <v>2016</v>
      </c>
      <c r="M3" s="4">
        <v>2018</v>
      </c>
      <c r="N3" s="4">
        <v>2020</v>
      </c>
      <c r="O3" s="5">
        <v>2010</v>
      </c>
      <c r="P3" s="5">
        <v>2012</v>
      </c>
      <c r="Q3" s="5">
        <v>2014</v>
      </c>
      <c r="R3" s="5">
        <v>2016</v>
      </c>
      <c r="S3" s="5">
        <v>2018</v>
      </c>
      <c r="T3" s="5">
        <v>2020</v>
      </c>
    </row>
    <row r="4" spans="1:20" x14ac:dyDescent="0.25">
      <c r="A4" s="363" t="s">
        <v>8</v>
      </c>
      <c r="B4" s="36" t="s">
        <v>40</v>
      </c>
      <c r="C4" s="42">
        <v>0.39600000000000002</v>
      </c>
      <c r="D4" s="42">
        <v>0.34300000000000003</v>
      </c>
      <c r="E4" s="42">
        <v>0.28799999999999998</v>
      </c>
      <c r="F4" s="42">
        <v>0.27900000000000003</v>
      </c>
      <c r="G4" s="43">
        <v>0.32800000000000001</v>
      </c>
      <c r="H4" s="43">
        <v>0.309</v>
      </c>
      <c r="I4" s="11">
        <v>0.65300000000000002</v>
      </c>
      <c r="J4" s="11">
        <v>0.56200000000000006</v>
      </c>
      <c r="K4" s="11">
        <v>0.54600000000000004</v>
      </c>
      <c r="L4" s="11">
        <v>0.48</v>
      </c>
      <c r="M4" s="11">
        <v>0.53500000000000003</v>
      </c>
      <c r="N4" s="49">
        <v>0.48499999999999999</v>
      </c>
      <c r="O4" s="14">
        <v>0.76800000000000002</v>
      </c>
      <c r="P4" s="14">
        <v>0.74</v>
      </c>
      <c r="Q4" s="14">
        <v>0.67400000000000004</v>
      </c>
      <c r="R4" s="39">
        <v>0.66</v>
      </c>
      <c r="S4" s="63">
        <v>0.67900000000000005</v>
      </c>
      <c r="T4" s="50">
        <v>0.63600000000000001</v>
      </c>
    </row>
    <row r="5" spans="1:20" x14ac:dyDescent="0.25">
      <c r="A5" s="363"/>
      <c r="B5" t="s">
        <v>41</v>
      </c>
      <c r="C5" s="43">
        <f>1-C4</f>
        <v>0.60399999999999998</v>
      </c>
      <c r="D5" s="43">
        <f t="shared" ref="D5:T5" si="0">1-D4</f>
        <v>0.65700000000000003</v>
      </c>
      <c r="E5" s="43">
        <f t="shared" si="0"/>
        <v>0.71199999999999997</v>
      </c>
      <c r="F5" s="43">
        <f t="shared" si="0"/>
        <v>0.72099999999999997</v>
      </c>
      <c r="G5" s="43">
        <f t="shared" si="0"/>
        <v>0.67199999999999993</v>
      </c>
      <c r="H5" s="43">
        <f t="shared" si="0"/>
        <v>0.69100000000000006</v>
      </c>
      <c r="I5" s="49">
        <f t="shared" si="0"/>
        <v>0.34699999999999998</v>
      </c>
      <c r="J5" s="49">
        <f t="shared" si="0"/>
        <v>0.43799999999999994</v>
      </c>
      <c r="K5" s="49">
        <f t="shared" si="0"/>
        <v>0.45399999999999996</v>
      </c>
      <c r="L5" s="49">
        <f t="shared" si="0"/>
        <v>0.52</v>
      </c>
      <c r="M5" s="49">
        <f t="shared" si="0"/>
        <v>0.46499999999999997</v>
      </c>
      <c r="N5" s="49">
        <f t="shared" si="0"/>
        <v>0.51500000000000001</v>
      </c>
      <c r="O5" s="50">
        <f t="shared" si="0"/>
        <v>0.23199999999999998</v>
      </c>
      <c r="P5" s="50">
        <f t="shared" si="0"/>
        <v>0.26</v>
      </c>
      <c r="Q5" s="50">
        <f t="shared" si="0"/>
        <v>0.32599999999999996</v>
      </c>
      <c r="R5" s="50">
        <f t="shared" si="0"/>
        <v>0.33999999999999997</v>
      </c>
      <c r="S5" s="50">
        <f t="shared" si="0"/>
        <v>0.32099999999999995</v>
      </c>
      <c r="T5" s="50">
        <f t="shared" si="0"/>
        <v>0.36399999999999999</v>
      </c>
    </row>
    <row r="6" spans="1:20" x14ac:dyDescent="0.25">
      <c r="A6" s="363"/>
      <c r="B6" t="s">
        <v>46</v>
      </c>
      <c r="C6" s="42">
        <v>0.68500000000000005</v>
      </c>
      <c r="D6" s="42">
        <v>0.67400000000000004</v>
      </c>
      <c r="E6" s="42">
        <v>0.59699999999999998</v>
      </c>
      <c r="F6" s="42">
        <v>0.57999999999999996</v>
      </c>
      <c r="G6" s="42">
        <v>0.57599999999999996</v>
      </c>
      <c r="H6" s="42">
        <v>0.56100000000000005</v>
      </c>
      <c r="I6" s="10">
        <v>0.67800000000000005</v>
      </c>
      <c r="J6" s="10">
        <v>0.71599999999999997</v>
      </c>
      <c r="K6" s="10">
        <v>0.61199999999999999</v>
      </c>
      <c r="L6" s="10">
        <v>0.65300000000000002</v>
      </c>
      <c r="M6" s="10">
        <v>0.61499999999999999</v>
      </c>
      <c r="N6" s="44">
        <v>0.56100000000000005</v>
      </c>
      <c r="O6" s="13">
        <v>0.69</v>
      </c>
      <c r="P6" s="13">
        <v>0.64600000000000002</v>
      </c>
      <c r="Q6" s="13">
        <v>0.61199999999999999</v>
      </c>
      <c r="R6" s="13">
        <v>0.64900000000000002</v>
      </c>
      <c r="S6" s="13">
        <v>0.626</v>
      </c>
      <c r="T6" s="45">
        <v>0.56100000000000005</v>
      </c>
    </row>
    <row r="7" spans="1:20" x14ac:dyDescent="0.25">
      <c r="A7" s="363"/>
      <c r="B7" t="s">
        <v>42</v>
      </c>
      <c r="C7" s="42" t="e">
        <v>#N/A</v>
      </c>
      <c r="D7" s="42" t="e">
        <v>#N/A</v>
      </c>
      <c r="E7" s="42">
        <v>0.66600000000000004</v>
      </c>
      <c r="F7" s="42">
        <v>0.67300000000000004</v>
      </c>
      <c r="G7" s="42">
        <v>0.67900000000000005</v>
      </c>
      <c r="H7" s="42">
        <v>0.68300000000000005</v>
      </c>
      <c r="I7" s="9" t="e">
        <v>#N/A</v>
      </c>
      <c r="J7" s="9" t="e">
        <v>#N/A</v>
      </c>
      <c r="K7" s="10">
        <v>0.73699999999999999</v>
      </c>
      <c r="L7" s="10">
        <v>0.748</v>
      </c>
      <c r="M7" s="10">
        <v>0.71599999999999997</v>
      </c>
      <c r="N7" s="44">
        <v>0.64800000000000002</v>
      </c>
      <c r="O7" s="12" t="e">
        <v>#N/A</v>
      </c>
      <c r="P7" s="12" t="e">
        <v>#N/A</v>
      </c>
      <c r="Q7" s="13">
        <v>0.67900000000000005</v>
      </c>
      <c r="R7" s="13">
        <v>0.69</v>
      </c>
      <c r="S7" s="13">
        <v>0.66600000000000004</v>
      </c>
      <c r="T7" s="45">
        <v>0.67100000000000004</v>
      </c>
    </row>
    <row r="8" spans="1:20" x14ac:dyDescent="0.25">
      <c r="A8" s="363"/>
      <c r="B8" t="s">
        <v>43</v>
      </c>
      <c r="C8" s="42">
        <v>0.83199999999999996</v>
      </c>
      <c r="D8" s="42">
        <v>0.85099999999999998</v>
      </c>
      <c r="E8" s="42">
        <v>0.746</v>
      </c>
      <c r="F8" s="42">
        <v>0.78</v>
      </c>
      <c r="G8" s="42">
        <v>0.77200000000000002</v>
      </c>
      <c r="H8" s="42">
        <v>0.77</v>
      </c>
      <c r="I8" s="10">
        <v>0.63400000000000001</v>
      </c>
      <c r="J8" s="10">
        <v>0.68100000000000005</v>
      </c>
      <c r="K8" s="10">
        <v>0.66100000000000003</v>
      </c>
      <c r="L8" s="10">
        <v>0.71599999999999997</v>
      </c>
      <c r="M8" s="10">
        <v>0.65600000000000003</v>
      </c>
      <c r="N8" s="44">
        <v>0.64600000000000002</v>
      </c>
      <c r="O8" s="13">
        <v>0.51300000000000001</v>
      </c>
      <c r="P8" s="13">
        <v>0.498</v>
      </c>
      <c r="Q8" s="13">
        <v>0.64800000000000002</v>
      </c>
      <c r="R8" s="13">
        <v>0.66500000000000004</v>
      </c>
      <c r="S8" s="13">
        <v>0.66700000000000004</v>
      </c>
      <c r="T8" s="45">
        <v>0.60499999999999998</v>
      </c>
    </row>
    <row r="9" spans="1:20" x14ac:dyDescent="0.25">
      <c r="A9" s="363"/>
      <c r="B9" t="s">
        <v>44</v>
      </c>
      <c r="C9" s="42" t="e">
        <v>#N/A</v>
      </c>
      <c r="D9" s="42" t="e">
        <v>#N/A</v>
      </c>
      <c r="E9" s="42">
        <v>0.89400000000000002</v>
      </c>
      <c r="F9" s="42">
        <v>0.90400000000000003</v>
      </c>
      <c r="G9" s="42">
        <v>0.90200000000000002</v>
      </c>
      <c r="H9" s="42">
        <v>0.89</v>
      </c>
      <c r="I9" s="9" t="e">
        <v>#N/A</v>
      </c>
      <c r="J9" s="9" t="e">
        <v>#N/A</v>
      </c>
      <c r="K9" s="10">
        <v>0.72799999999999998</v>
      </c>
      <c r="L9" s="10">
        <v>0.80600000000000005</v>
      </c>
      <c r="M9" s="10">
        <v>0.78</v>
      </c>
      <c r="N9" s="44">
        <v>0.80800000000000005</v>
      </c>
      <c r="O9" s="12" t="e">
        <v>#N/A</v>
      </c>
      <c r="P9" s="12" t="e">
        <v>#N/A</v>
      </c>
      <c r="Q9" s="13">
        <v>0.65500000000000003</v>
      </c>
      <c r="R9" s="13">
        <v>0.69099999999999995</v>
      </c>
      <c r="S9" s="13">
        <v>0.67400000000000004</v>
      </c>
      <c r="T9" s="45">
        <v>0.71499999999999997</v>
      </c>
    </row>
    <row r="10" spans="1:20" x14ac:dyDescent="0.25">
      <c r="A10" s="363"/>
      <c r="B10" t="s">
        <v>45</v>
      </c>
      <c r="C10" s="46">
        <v>0.93</v>
      </c>
      <c r="D10" s="46">
        <v>0.95899999999999996</v>
      </c>
      <c r="E10" s="46">
        <v>0.95099999999999996</v>
      </c>
      <c r="F10" s="46">
        <v>0.97499999999999998</v>
      </c>
      <c r="G10" s="46">
        <v>0.97299999999999998</v>
      </c>
      <c r="H10" s="46">
        <v>0.96099999999999997</v>
      </c>
      <c r="I10" s="40">
        <v>0.86899999999999999</v>
      </c>
      <c r="J10" s="40">
        <v>0.90900000000000003</v>
      </c>
      <c r="K10" s="40">
        <v>0.94499999999999995</v>
      </c>
      <c r="L10" s="40">
        <v>0.94499999999999995</v>
      </c>
      <c r="M10" s="40">
        <v>0.95399999999999996</v>
      </c>
      <c r="N10" s="51">
        <v>0.94399999999999995</v>
      </c>
      <c r="O10" s="41">
        <v>0.80700000000000005</v>
      </c>
      <c r="P10" s="41">
        <v>0.79200000000000004</v>
      </c>
      <c r="Q10" s="41">
        <v>0.90200000000000002</v>
      </c>
      <c r="R10" s="41">
        <v>0.92600000000000005</v>
      </c>
      <c r="S10" s="65">
        <v>0.92600000000000005</v>
      </c>
      <c r="T10" s="52">
        <v>0.93300000000000005</v>
      </c>
    </row>
    <row r="11" spans="1:20" x14ac:dyDescent="0.25">
      <c r="A11" s="358" t="s">
        <v>9</v>
      </c>
      <c r="B11" s="34" t="s">
        <v>40</v>
      </c>
      <c r="C11" s="48">
        <v>0.155</v>
      </c>
      <c r="D11" s="48">
        <v>0.17499999999999999</v>
      </c>
      <c r="E11" s="48">
        <v>0.16200000000000001</v>
      </c>
      <c r="F11" s="48">
        <v>0.122</v>
      </c>
      <c r="G11" s="48">
        <v>0.17100000000000001</v>
      </c>
      <c r="H11" s="48">
        <v>0.14599999999999999</v>
      </c>
      <c r="I11" s="38">
        <v>0.48799999999999999</v>
      </c>
      <c r="J11" s="38">
        <v>0.43</v>
      </c>
      <c r="K11" s="38">
        <v>0.438</v>
      </c>
      <c r="L11" s="38">
        <v>0.35199999999999998</v>
      </c>
      <c r="M11" s="38">
        <v>0.42799999999999999</v>
      </c>
      <c r="N11" s="53">
        <v>0.36499999999999999</v>
      </c>
      <c r="O11" s="39">
        <v>0.69599999999999995</v>
      </c>
      <c r="P11" s="39">
        <v>0.68200000000000005</v>
      </c>
      <c r="Q11" s="39">
        <v>0.6</v>
      </c>
      <c r="R11" s="70">
        <v>0.6</v>
      </c>
      <c r="S11" s="71">
        <v>0.64300000000000002</v>
      </c>
      <c r="T11" s="54">
        <v>0.63600000000000001</v>
      </c>
    </row>
    <row r="12" spans="1:20" x14ac:dyDescent="0.25">
      <c r="A12" s="359"/>
      <c r="B12" s="37" t="s">
        <v>41</v>
      </c>
      <c r="C12" s="42">
        <f t="shared" ref="C12:T12" si="1">1-C11</f>
        <v>0.84499999999999997</v>
      </c>
      <c r="D12" s="42">
        <f t="shared" si="1"/>
        <v>0.82499999999999996</v>
      </c>
      <c r="E12" s="42">
        <f t="shared" si="1"/>
        <v>0.83799999999999997</v>
      </c>
      <c r="F12" s="42">
        <f t="shared" si="1"/>
        <v>0.878</v>
      </c>
      <c r="G12" s="42">
        <f t="shared" si="1"/>
        <v>0.82899999999999996</v>
      </c>
      <c r="H12" s="42">
        <f t="shared" si="1"/>
        <v>0.85399999999999998</v>
      </c>
      <c r="I12" s="44">
        <f t="shared" si="1"/>
        <v>0.51200000000000001</v>
      </c>
      <c r="J12" s="44">
        <f t="shared" si="1"/>
        <v>0.57000000000000006</v>
      </c>
      <c r="K12" s="44">
        <f t="shared" si="1"/>
        <v>0.56200000000000006</v>
      </c>
      <c r="L12" s="44">
        <f t="shared" si="1"/>
        <v>0.64800000000000002</v>
      </c>
      <c r="M12" s="44">
        <f t="shared" si="1"/>
        <v>0.57200000000000006</v>
      </c>
      <c r="N12" s="44">
        <f t="shared" si="1"/>
        <v>0.63500000000000001</v>
      </c>
      <c r="O12" s="45">
        <f t="shared" si="1"/>
        <v>0.30400000000000005</v>
      </c>
      <c r="P12" s="45">
        <f t="shared" si="1"/>
        <v>0.31799999999999995</v>
      </c>
      <c r="Q12" s="45">
        <f t="shared" si="1"/>
        <v>0.4</v>
      </c>
      <c r="R12" s="45">
        <f t="shared" si="1"/>
        <v>0.4</v>
      </c>
      <c r="S12" s="45">
        <f t="shared" si="1"/>
        <v>0.35699999999999998</v>
      </c>
      <c r="T12" s="45">
        <f t="shared" si="1"/>
        <v>0.36399999999999999</v>
      </c>
    </row>
    <row r="13" spans="1:20" x14ac:dyDescent="0.25">
      <c r="A13" s="359"/>
      <c r="B13" t="s">
        <v>46</v>
      </c>
      <c r="C13" s="42">
        <v>0.77900000000000003</v>
      </c>
      <c r="D13" s="42">
        <v>0.71599999999999997</v>
      </c>
      <c r="E13" s="42">
        <v>0.61099999999999999</v>
      </c>
      <c r="F13" s="42">
        <v>0.59</v>
      </c>
      <c r="G13" s="42">
        <v>0.58399999999999996</v>
      </c>
      <c r="H13" s="42">
        <v>0.51200000000000001</v>
      </c>
      <c r="I13" s="10">
        <v>0.69399999999999995</v>
      </c>
      <c r="J13" s="10">
        <v>0.63800000000000001</v>
      </c>
      <c r="K13" s="10">
        <v>0.50800000000000001</v>
      </c>
      <c r="L13" s="10">
        <v>0.52100000000000002</v>
      </c>
      <c r="M13" s="10">
        <v>0.42399999999999999</v>
      </c>
      <c r="N13" s="44">
        <v>0.42299999999999999</v>
      </c>
      <c r="O13" s="13">
        <v>0.58699999999999997</v>
      </c>
      <c r="P13" s="13">
        <v>0.57099999999999995</v>
      </c>
      <c r="Q13" s="13">
        <v>0.41199999999999998</v>
      </c>
      <c r="R13" s="68">
        <v>0.379</v>
      </c>
      <c r="S13" s="72">
        <v>0.32400000000000001</v>
      </c>
      <c r="T13" s="45">
        <v>0.28699999999999998</v>
      </c>
    </row>
    <row r="14" spans="1:20" x14ac:dyDescent="0.25">
      <c r="A14" s="359"/>
      <c r="B14" s="37" t="s">
        <v>44</v>
      </c>
      <c r="C14" s="42" t="e">
        <v>#N/A</v>
      </c>
      <c r="D14" s="42" t="e">
        <v>#N/A</v>
      </c>
      <c r="E14" s="42">
        <v>0.88800000000000001</v>
      </c>
      <c r="F14" s="42">
        <v>0.88500000000000001</v>
      </c>
      <c r="G14" s="42">
        <v>0.86899999999999999</v>
      </c>
      <c r="H14" s="42">
        <v>0.874</v>
      </c>
      <c r="I14" s="9" t="e">
        <v>#N/A</v>
      </c>
      <c r="J14" s="9" t="e">
        <v>#N/A</v>
      </c>
      <c r="K14" s="10">
        <v>0.65900000000000003</v>
      </c>
      <c r="L14" s="10">
        <v>0.72</v>
      </c>
      <c r="M14" s="10">
        <v>0.627</v>
      </c>
      <c r="N14" s="44">
        <v>0.66200000000000003</v>
      </c>
      <c r="O14" s="12" t="e">
        <v>#N/A</v>
      </c>
      <c r="P14" s="12" t="e">
        <v>#N/A</v>
      </c>
      <c r="Q14" s="13">
        <v>0.53600000000000003</v>
      </c>
      <c r="R14" s="68">
        <v>0.47</v>
      </c>
      <c r="S14" s="73">
        <v>0.45800000000000002</v>
      </c>
      <c r="T14" s="45">
        <v>0.45400000000000001</v>
      </c>
    </row>
    <row r="15" spans="1:20" x14ac:dyDescent="0.25">
      <c r="A15" s="360"/>
      <c r="B15" s="35" t="s">
        <v>45</v>
      </c>
      <c r="C15" s="47">
        <v>0.97299999999999998</v>
      </c>
      <c r="D15" s="47">
        <v>0.96699999999999997</v>
      </c>
      <c r="E15" s="47">
        <v>0.97399999999999998</v>
      </c>
      <c r="F15" s="47">
        <v>0.97199999999999998</v>
      </c>
      <c r="G15" s="47">
        <v>0.97299999999999998</v>
      </c>
      <c r="H15" s="47">
        <v>0.96499999999999997</v>
      </c>
      <c r="I15" s="40">
        <v>0.91800000000000004</v>
      </c>
      <c r="J15" s="40">
        <v>0.94</v>
      </c>
      <c r="K15" s="40">
        <v>0.94499999999999995</v>
      </c>
      <c r="L15" s="40">
        <v>0.93</v>
      </c>
      <c r="M15" s="40">
        <v>0.90500000000000003</v>
      </c>
      <c r="N15" s="55">
        <v>0.89200000000000002</v>
      </c>
      <c r="O15" s="41">
        <v>0.88900000000000001</v>
      </c>
      <c r="P15" s="41">
        <v>0.86499999999999999</v>
      </c>
      <c r="Q15" s="41">
        <v>0.879</v>
      </c>
      <c r="R15" s="74">
        <v>0.88100000000000001</v>
      </c>
      <c r="S15" s="75">
        <v>0.84299999999999997</v>
      </c>
      <c r="T15" s="56">
        <v>0.81699999999999995</v>
      </c>
    </row>
    <row r="16" spans="1:20" x14ac:dyDescent="0.25">
      <c r="A16" s="358" t="s">
        <v>10</v>
      </c>
      <c r="B16" s="34" t="s">
        <v>40</v>
      </c>
      <c r="C16" s="48">
        <v>0.33800000000000002</v>
      </c>
      <c r="D16" s="48">
        <v>0.30199999999999999</v>
      </c>
      <c r="E16" s="48">
        <v>0.27100000000000002</v>
      </c>
      <c r="F16" s="48">
        <v>0.223</v>
      </c>
      <c r="G16" s="48">
        <v>0.25900000000000001</v>
      </c>
      <c r="H16" s="48">
        <v>0.24099999999999999</v>
      </c>
      <c r="I16" s="38">
        <v>0.60599999999999998</v>
      </c>
      <c r="J16" s="38">
        <v>0.52300000000000002</v>
      </c>
      <c r="K16" s="38">
        <v>0.45400000000000001</v>
      </c>
      <c r="L16" s="38">
        <v>0.36199999999999999</v>
      </c>
      <c r="M16" s="38">
        <v>0.41099999999999998</v>
      </c>
      <c r="N16" s="53">
        <v>0.35599999999999998</v>
      </c>
      <c r="O16" s="39">
        <v>0.74399999999999999</v>
      </c>
      <c r="P16" s="39">
        <v>0.72499999999999998</v>
      </c>
      <c r="Q16" s="39">
        <v>0.63300000000000001</v>
      </c>
      <c r="R16" s="39">
        <v>0.56100000000000005</v>
      </c>
      <c r="S16" s="66">
        <v>0.59799999999999998</v>
      </c>
      <c r="T16" s="54">
        <v>0.51400000000000001</v>
      </c>
    </row>
    <row r="17" spans="1:20" x14ac:dyDescent="0.25">
      <c r="A17" s="359"/>
      <c r="B17" s="37" t="s">
        <v>41</v>
      </c>
      <c r="C17" s="42">
        <f>1-C16</f>
        <v>0.66199999999999992</v>
      </c>
      <c r="D17" s="42">
        <f t="shared" ref="D17:T17" si="2">1-D16</f>
        <v>0.69799999999999995</v>
      </c>
      <c r="E17" s="42">
        <f t="shared" si="2"/>
        <v>0.72899999999999998</v>
      </c>
      <c r="F17" s="42">
        <f t="shared" si="2"/>
        <v>0.77700000000000002</v>
      </c>
      <c r="G17" s="42">
        <f t="shared" si="2"/>
        <v>0.74099999999999999</v>
      </c>
      <c r="H17" s="42">
        <f t="shared" si="2"/>
        <v>0.75900000000000001</v>
      </c>
      <c r="I17" s="44">
        <f t="shared" si="2"/>
        <v>0.39400000000000002</v>
      </c>
      <c r="J17" s="44">
        <f t="shared" si="2"/>
        <v>0.47699999999999998</v>
      </c>
      <c r="K17" s="44">
        <f t="shared" si="2"/>
        <v>0.54600000000000004</v>
      </c>
      <c r="L17" s="44">
        <f t="shared" si="2"/>
        <v>0.63800000000000001</v>
      </c>
      <c r="M17" s="44">
        <f t="shared" si="2"/>
        <v>0.58899999999999997</v>
      </c>
      <c r="N17" s="44">
        <f t="shared" si="2"/>
        <v>0.64400000000000002</v>
      </c>
      <c r="O17" s="45">
        <f t="shared" si="2"/>
        <v>0.25600000000000001</v>
      </c>
      <c r="P17" s="45">
        <f t="shared" si="2"/>
        <v>0.27500000000000002</v>
      </c>
      <c r="Q17" s="45">
        <f t="shared" si="2"/>
        <v>0.36699999999999999</v>
      </c>
      <c r="R17" s="45">
        <f t="shared" si="2"/>
        <v>0.43899999999999995</v>
      </c>
      <c r="S17" s="45">
        <f t="shared" si="2"/>
        <v>0.40200000000000002</v>
      </c>
      <c r="T17" s="45">
        <f t="shared" si="2"/>
        <v>0.48599999999999999</v>
      </c>
    </row>
    <row r="18" spans="1:20" x14ac:dyDescent="0.25">
      <c r="A18" s="359"/>
      <c r="B18" t="s">
        <v>46</v>
      </c>
      <c r="C18" s="57">
        <v>0.83499999999999996</v>
      </c>
      <c r="D18" s="57">
        <v>0.79800000000000004</v>
      </c>
      <c r="E18" s="57">
        <v>0.78600000000000003</v>
      </c>
      <c r="F18" s="57">
        <v>0.80800000000000005</v>
      </c>
      <c r="G18" s="57">
        <v>0.80900000000000005</v>
      </c>
      <c r="H18" s="42">
        <v>0.77</v>
      </c>
      <c r="I18" s="10">
        <v>0.83799999999999997</v>
      </c>
      <c r="J18" s="10">
        <v>0.84099999999999997</v>
      </c>
      <c r="K18" s="10">
        <v>0.83099999999999996</v>
      </c>
      <c r="L18" s="10">
        <v>0.83499999999999996</v>
      </c>
      <c r="M18" s="10">
        <v>0.81100000000000005</v>
      </c>
      <c r="N18" s="44">
        <v>0.755</v>
      </c>
      <c r="O18" s="13">
        <v>0.89</v>
      </c>
      <c r="P18" s="13">
        <v>0.84499999999999997</v>
      </c>
      <c r="Q18" s="13">
        <v>0.83199999999999996</v>
      </c>
      <c r="R18" s="68">
        <v>0.85399999999999998</v>
      </c>
      <c r="S18" s="67">
        <v>0.82499999999999996</v>
      </c>
      <c r="T18" s="45">
        <v>0.81899999999999995</v>
      </c>
    </row>
    <row r="19" spans="1:20" x14ac:dyDescent="0.25">
      <c r="A19" s="359"/>
      <c r="B19" s="37" t="s">
        <v>44</v>
      </c>
      <c r="C19" s="57" t="e">
        <v>#N/A</v>
      </c>
      <c r="D19" s="57" t="e">
        <v>#N/A</v>
      </c>
      <c r="E19" s="57">
        <v>0.90800000000000003</v>
      </c>
      <c r="F19" s="57">
        <v>0.91900000000000004</v>
      </c>
      <c r="G19" s="57">
        <v>0.92200000000000004</v>
      </c>
      <c r="H19" s="42">
        <v>0.92</v>
      </c>
      <c r="I19" s="9" t="e">
        <v>#N/A</v>
      </c>
      <c r="J19" s="9" t="e">
        <v>#N/A</v>
      </c>
      <c r="K19" s="10">
        <v>0.77200000000000002</v>
      </c>
      <c r="L19" s="10">
        <v>0.81599999999999995</v>
      </c>
      <c r="M19" s="10">
        <v>0.83599999999999997</v>
      </c>
      <c r="N19" s="44">
        <v>0.84399999999999997</v>
      </c>
      <c r="O19" s="12" t="e">
        <v>#N/A</v>
      </c>
      <c r="P19" s="12" t="e">
        <v>#N/A</v>
      </c>
      <c r="Q19" s="13">
        <v>0.68</v>
      </c>
      <c r="R19" s="68">
        <v>0.73</v>
      </c>
      <c r="S19" s="67">
        <v>0.745</v>
      </c>
      <c r="T19" s="45">
        <v>0.78200000000000003</v>
      </c>
    </row>
    <row r="20" spans="1:20" x14ac:dyDescent="0.25">
      <c r="A20" s="360"/>
      <c r="B20" s="35" t="s">
        <v>45</v>
      </c>
      <c r="C20" s="58">
        <v>0.96699999999999997</v>
      </c>
      <c r="D20" s="58">
        <v>0.97199999999999998</v>
      </c>
      <c r="E20" s="58">
        <v>0.96399999999999997</v>
      </c>
      <c r="F20" s="58">
        <v>0.98799999999999999</v>
      </c>
      <c r="G20" s="58">
        <v>0.98299999999999998</v>
      </c>
      <c r="H20" s="47">
        <v>0.98399999999999999</v>
      </c>
      <c r="I20" s="40">
        <v>0.93600000000000005</v>
      </c>
      <c r="J20" s="40">
        <v>0.95199999999999996</v>
      </c>
      <c r="K20" s="40">
        <v>0.96799999999999997</v>
      </c>
      <c r="L20" s="40">
        <v>0.96599999999999997</v>
      </c>
      <c r="M20" s="40">
        <v>0.97699999999999998</v>
      </c>
      <c r="N20" s="55">
        <v>0.97499999999999998</v>
      </c>
      <c r="O20" s="41">
        <v>0.91100000000000003</v>
      </c>
      <c r="P20" s="41">
        <v>0.89900000000000002</v>
      </c>
      <c r="Q20" s="41">
        <v>0.91700000000000004</v>
      </c>
      <c r="R20" s="41">
        <v>0.95299999999999996</v>
      </c>
      <c r="S20" s="69">
        <v>0.97199999999999998</v>
      </c>
      <c r="T20" s="56">
        <v>0.95799999999999996</v>
      </c>
    </row>
    <row r="21" spans="1:20" x14ac:dyDescent="0.25">
      <c r="A21" s="358" t="s">
        <v>50</v>
      </c>
      <c r="B21" s="34" t="s">
        <v>47</v>
      </c>
      <c r="C21" s="59" t="e">
        <v>#N/A</v>
      </c>
      <c r="D21" s="59" t="e">
        <v>#N/A</v>
      </c>
      <c r="E21" s="59">
        <v>0.748</v>
      </c>
      <c r="F21" s="59">
        <v>0.75</v>
      </c>
      <c r="G21" s="59">
        <v>0.76400000000000001</v>
      </c>
      <c r="H21" s="48">
        <v>0.71399999999999997</v>
      </c>
      <c r="I21" s="60" t="e">
        <v>#N/A</v>
      </c>
      <c r="J21" s="60" t="e">
        <v>#N/A</v>
      </c>
      <c r="K21" s="60">
        <v>0.75700000000000001</v>
      </c>
      <c r="L21" s="38">
        <v>0.77300000000000002</v>
      </c>
      <c r="M21" s="38">
        <v>0.73899999999999999</v>
      </c>
      <c r="N21" s="53">
        <v>0.751</v>
      </c>
      <c r="O21" s="62" t="e">
        <v>#N/A</v>
      </c>
      <c r="P21" s="62" t="e">
        <v>#N/A</v>
      </c>
      <c r="Q21" s="62">
        <v>0.80100000000000005</v>
      </c>
      <c r="R21" s="39">
        <v>0.78200000000000003</v>
      </c>
      <c r="S21" s="63">
        <v>0.75</v>
      </c>
      <c r="T21" s="54">
        <v>0.77100000000000002</v>
      </c>
    </row>
    <row r="22" spans="1:20" x14ac:dyDescent="0.25">
      <c r="A22" s="359"/>
      <c r="B22" s="37" t="s">
        <v>44</v>
      </c>
      <c r="C22" s="57" t="e">
        <v>#N/A</v>
      </c>
      <c r="D22" s="57" t="e">
        <v>#N/A</v>
      </c>
      <c r="E22" s="57">
        <v>0.92100000000000004</v>
      </c>
      <c r="F22" s="57">
        <v>0.97899999999999998</v>
      </c>
      <c r="G22" s="57">
        <v>0.92700000000000005</v>
      </c>
      <c r="H22" s="42">
        <v>0.92800000000000005</v>
      </c>
      <c r="I22" s="9" t="e">
        <v>#N/A</v>
      </c>
      <c r="J22" s="9" t="e">
        <v>#N/A</v>
      </c>
      <c r="K22" s="9">
        <v>0.81499999999999995</v>
      </c>
      <c r="L22" s="10">
        <v>0.84699999999999998</v>
      </c>
      <c r="M22" s="10">
        <v>0.85599999999999998</v>
      </c>
      <c r="N22" s="44">
        <v>0.876</v>
      </c>
      <c r="O22" s="12" t="e">
        <v>#N/A</v>
      </c>
      <c r="P22" s="12" t="e">
        <v>#N/A</v>
      </c>
      <c r="Q22" s="12">
        <v>0.77900000000000003</v>
      </c>
      <c r="R22" s="13">
        <v>0.75900000000000001</v>
      </c>
      <c r="S22" s="13">
        <v>0.76500000000000001</v>
      </c>
      <c r="T22" s="45">
        <v>0.84099999999999997</v>
      </c>
    </row>
    <row r="23" spans="1:20" x14ac:dyDescent="0.25">
      <c r="A23" s="360"/>
      <c r="B23" s="35" t="s">
        <v>45</v>
      </c>
      <c r="C23" s="58" t="e">
        <v>#N/A</v>
      </c>
      <c r="D23" s="58" t="e">
        <v>#N/A</v>
      </c>
      <c r="E23" s="58">
        <v>0.97499999999999998</v>
      </c>
      <c r="F23" s="58">
        <v>0.93</v>
      </c>
      <c r="G23" s="58">
        <v>0.98499999999999999</v>
      </c>
      <c r="H23" s="47">
        <v>0.97899999999999998</v>
      </c>
      <c r="I23" s="61" t="e">
        <v>#N/A</v>
      </c>
      <c r="J23" s="61" t="e">
        <v>#N/A</v>
      </c>
      <c r="K23" s="61">
        <v>0.96299999999999997</v>
      </c>
      <c r="L23" s="40">
        <v>0.96699999999999997</v>
      </c>
      <c r="M23" s="40">
        <v>0.96299999999999997</v>
      </c>
      <c r="N23" s="55">
        <v>0.95599999999999996</v>
      </c>
      <c r="O23" s="64" t="e">
        <v>#N/A</v>
      </c>
      <c r="P23" s="64" t="e">
        <v>#N/A</v>
      </c>
      <c r="Q23" s="64">
        <v>0.95</v>
      </c>
      <c r="R23" s="41">
        <v>0.96</v>
      </c>
      <c r="S23" s="65">
        <v>0.96499999999999997</v>
      </c>
      <c r="T23" s="56">
        <v>0.95899999999999996</v>
      </c>
    </row>
  </sheetData>
  <mergeCells count="8">
    <mergeCell ref="A21:A23"/>
    <mergeCell ref="B2:B3"/>
    <mergeCell ref="C2:H2"/>
    <mergeCell ref="I2:N2"/>
    <mergeCell ref="O2:T2"/>
    <mergeCell ref="A4:A10"/>
    <mergeCell ref="A11:A15"/>
    <mergeCell ref="A16:A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EE57-8193-4AA1-BE64-D3F6E12FC00F}">
  <sheetPr>
    <tabColor rgb="FF00CC99"/>
  </sheetPr>
  <dimension ref="A1:AI44"/>
  <sheetViews>
    <sheetView workbookViewId="0"/>
  </sheetViews>
  <sheetFormatPr defaultRowHeight="15" x14ac:dyDescent="0.25"/>
  <cols>
    <col min="1" max="1" width="15.42578125" customWidth="1"/>
    <col min="2" max="2" width="24.7109375" customWidth="1"/>
    <col min="3" max="3" width="2.7109375" bestFit="1" customWidth="1"/>
    <col min="6" max="7" width="9.140625" customWidth="1"/>
    <col min="8" max="8" width="11" customWidth="1"/>
    <col min="9" max="9" width="1.85546875" customWidth="1"/>
    <col min="12" max="12" width="19.42578125" customWidth="1"/>
    <col min="13" max="14" width="2.7109375" bestFit="1" customWidth="1"/>
    <col min="17" max="17" width="14.5703125" customWidth="1"/>
    <col min="18" max="18" width="1.85546875" customWidth="1"/>
    <col min="21" max="21" width="21.5703125" customWidth="1"/>
    <col min="22" max="23" width="2.7109375" bestFit="1" customWidth="1"/>
    <col min="26" max="26" width="11.5703125" customWidth="1"/>
    <col min="27" max="27" width="1.85546875" customWidth="1"/>
    <col min="30" max="30" width="20.28515625" customWidth="1"/>
    <col min="31" max="32" width="2.7109375" bestFit="1" customWidth="1"/>
  </cols>
  <sheetData>
    <row r="1" spans="1:35" x14ac:dyDescent="0.25">
      <c r="A1" s="86" t="s">
        <v>38</v>
      </c>
      <c r="B1" s="86"/>
      <c r="C1" s="86"/>
      <c r="D1" s="86"/>
      <c r="E1" s="86"/>
      <c r="F1" s="86"/>
      <c r="G1" s="86"/>
      <c r="H1" s="86"/>
      <c r="I1" s="86"/>
      <c r="J1" s="86"/>
      <c r="K1" s="86"/>
      <c r="L1" s="86"/>
      <c r="M1" s="86"/>
      <c r="N1" s="86"/>
      <c r="O1" s="86"/>
      <c r="P1" s="86"/>
      <c r="Q1" s="86"/>
      <c r="R1" s="86"/>
      <c r="S1" s="86"/>
      <c r="T1" s="78"/>
      <c r="U1" s="78"/>
      <c r="V1" s="78"/>
      <c r="W1" s="78"/>
      <c r="X1" s="78"/>
      <c r="Y1" s="78"/>
      <c r="Z1" s="78"/>
      <c r="AA1" s="78"/>
      <c r="AB1" s="78"/>
      <c r="AC1" s="78"/>
      <c r="AD1" s="78"/>
      <c r="AE1" s="78"/>
      <c r="AF1" s="78"/>
      <c r="AG1" s="78"/>
      <c r="AH1" s="78"/>
      <c r="AI1" s="78"/>
    </row>
    <row r="2" spans="1:35" ht="15.75" thickBot="1" x14ac:dyDescent="0.3">
      <c r="A2" s="21" t="s">
        <v>37</v>
      </c>
      <c r="B2" s="17"/>
      <c r="C2" s="20"/>
      <c r="D2" s="17"/>
      <c r="E2" s="17"/>
      <c r="F2" s="17"/>
      <c r="G2" s="17"/>
      <c r="H2" s="17"/>
      <c r="I2" s="17"/>
      <c r="J2" s="17"/>
      <c r="K2" s="17"/>
      <c r="L2" s="17"/>
      <c r="M2" s="17"/>
      <c r="N2" s="17"/>
      <c r="O2" s="17"/>
      <c r="P2" s="17"/>
      <c r="Q2" s="17"/>
      <c r="R2" s="17"/>
      <c r="S2" s="17"/>
      <c r="T2" s="87"/>
      <c r="U2" s="87"/>
      <c r="V2" s="87"/>
      <c r="W2" s="87"/>
      <c r="X2" s="87"/>
      <c r="Y2" s="87"/>
      <c r="Z2" s="87"/>
      <c r="AA2" s="87"/>
      <c r="AB2" s="87"/>
      <c r="AC2" s="87"/>
      <c r="AD2" s="87"/>
      <c r="AE2" s="87"/>
      <c r="AF2" s="87"/>
      <c r="AG2" s="87"/>
      <c r="AH2" s="87"/>
      <c r="AI2" s="87"/>
    </row>
    <row r="3" spans="1:35" ht="15.75" thickBot="1" x14ac:dyDescent="0.3">
      <c r="A3" s="16" t="s">
        <v>21</v>
      </c>
      <c r="B3" s="79">
        <v>2016</v>
      </c>
      <c r="C3" s="80" t="s">
        <v>24</v>
      </c>
    </row>
    <row r="4" spans="1:35" x14ac:dyDescent="0.25">
      <c r="A4" s="366" t="s">
        <v>61</v>
      </c>
      <c r="B4" s="367"/>
      <c r="C4" s="367"/>
      <c r="D4" s="367"/>
      <c r="E4" s="105">
        <f>B3</f>
        <v>2016</v>
      </c>
      <c r="F4" s="103"/>
      <c r="G4" s="103"/>
      <c r="H4" s="104"/>
      <c r="J4" s="366" t="s">
        <v>62</v>
      </c>
      <c r="K4" s="367"/>
      <c r="L4" s="367"/>
      <c r="M4" s="367"/>
      <c r="N4" s="367"/>
      <c r="O4" s="105">
        <f>B3</f>
        <v>2016</v>
      </c>
      <c r="P4" s="103"/>
      <c r="Q4" s="104"/>
      <c r="S4" s="366" t="s">
        <v>63</v>
      </c>
      <c r="T4" s="367"/>
      <c r="U4" s="367"/>
      <c r="V4" s="367"/>
      <c r="W4" s="367"/>
      <c r="X4" s="105">
        <f>B3</f>
        <v>2016</v>
      </c>
      <c r="Y4" s="103"/>
      <c r="Z4" s="104"/>
      <c r="AB4" s="366" t="s">
        <v>64</v>
      </c>
      <c r="AC4" s="367"/>
      <c r="AD4" s="367"/>
      <c r="AE4" s="367"/>
      <c r="AF4" s="367"/>
      <c r="AG4" s="105">
        <f>B3</f>
        <v>2016</v>
      </c>
      <c r="AH4" s="103"/>
      <c r="AI4" s="104"/>
    </row>
    <row r="5" spans="1:35" x14ac:dyDescent="0.25">
      <c r="A5" s="81"/>
      <c r="B5" s="37"/>
      <c r="C5" s="37"/>
      <c r="D5" s="37"/>
      <c r="E5" s="37"/>
      <c r="F5" s="37"/>
      <c r="G5" s="37"/>
      <c r="H5" s="82"/>
      <c r="J5" s="81"/>
      <c r="K5" s="37"/>
      <c r="L5" s="37"/>
      <c r="M5" s="37"/>
      <c r="N5" s="37"/>
      <c r="O5" s="37"/>
      <c r="P5" s="37"/>
      <c r="Q5" s="82"/>
      <c r="S5" s="81"/>
      <c r="T5" s="37"/>
      <c r="U5" s="37"/>
      <c r="V5" s="37"/>
      <c r="W5" s="37"/>
      <c r="X5" s="37"/>
      <c r="Y5" s="37"/>
      <c r="Z5" s="82"/>
      <c r="AB5" s="81"/>
      <c r="AC5" s="37"/>
      <c r="AD5" s="37"/>
      <c r="AE5" s="37"/>
      <c r="AF5" s="37"/>
      <c r="AG5" s="37"/>
      <c r="AH5" s="37"/>
      <c r="AI5" s="82"/>
    </row>
    <row r="6" spans="1:35" x14ac:dyDescent="0.25">
      <c r="A6" s="81"/>
      <c r="B6" s="37"/>
      <c r="C6" s="37"/>
      <c r="D6" s="37"/>
      <c r="E6" s="37"/>
      <c r="F6" s="37"/>
      <c r="G6" s="37"/>
      <c r="H6" s="82"/>
      <c r="J6" s="81"/>
      <c r="K6" s="37"/>
      <c r="L6" s="37"/>
      <c r="M6" s="37"/>
      <c r="N6" s="37"/>
      <c r="O6" s="37"/>
      <c r="P6" s="37"/>
      <c r="Q6" s="82"/>
      <c r="S6" s="81"/>
      <c r="T6" s="37"/>
      <c r="U6" s="37"/>
      <c r="V6" s="37"/>
      <c r="W6" s="37"/>
      <c r="X6" s="37"/>
      <c r="Y6" s="37"/>
      <c r="Z6" s="82"/>
      <c r="AB6" s="81"/>
      <c r="AC6" s="37"/>
      <c r="AD6" s="37"/>
      <c r="AE6" s="37"/>
      <c r="AF6" s="37"/>
      <c r="AG6" s="37"/>
      <c r="AH6" s="37"/>
      <c r="AI6" s="82"/>
    </row>
    <row r="7" spans="1:35" x14ac:dyDescent="0.25">
      <c r="A7" s="81"/>
      <c r="B7" s="37"/>
      <c r="C7" s="37"/>
      <c r="D7" s="37"/>
      <c r="E7" s="37"/>
      <c r="F7" s="37"/>
      <c r="G7" s="37"/>
      <c r="H7" s="82"/>
      <c r="J7" s="81"/>
      <c r="K7" s="37"/>
      <c r="L7" s="37"/>
      <c r="M7" s="37"/>
      <c r="N7" s="37"/>
      <c r="O7" s="37"/>
      <c r="P7" s="37"/>
      <c r="Q7" s="82"/>
      <c r="S7" s="81"/>
      <c r="T7" s="37"/>
      <c r="U7" s="37"/>
      <c r="V7" s="37"/>
      <c r="W7" s="37"/>
      <c r="X7" s="37"/>
      <c r="Y7" s="37"/>
      <c r="Z7" s="82"/>
      <c r="AB7" s="81"/>
      <c r="AC7" s="37"/>
      <c r="AD7" s="37"/>
      <c r="AE7" s="37"/>
      <c r="AF7" s="37"/>
      <c r="AG7" s="37"/>
      <c r="AH7" s="37"/>
      <c r="AI7" s="82"/>
    </row>
    <row r="8" spans="1:35" x14ac:dyDescent="0.25">
      <c r="A8" s="81"/>
      <c r="B8" s="37"/>
      <c r="C8" s="37"/>
      <c r="D8" s="37"/>
      <c r="E8" s="37"/>
      <c r="F8" s="37"/>
      <c r="G8" s="37"/>
      <c r="H8" s="82"/>
      <c r="J8" s="81"/>
      <c r="K8" s="37"/>
      <c r="L8" s="37"/>
      <c r="M8" s="37"/>
      <c r="N8" s="37"/>
      <c r="O8" s="37"/>
      <c r="P8" s="37"/>
      <c r="Q8" s="82"/>
      <c r="S8" s="81"/>
      <c r="T8" s="37"/>
      <c r="U8" s="37"/>
      <c r="V8" s="37"/>
      <c r="W8" s="37"/>
      <c r="X8" s="37"/>
      <c r="Y8" s="37"/>
      <c r="Z8" s="82"/>
      <c r="AB8" s="81"/>
      <c r="AC8" s="37"/>
      <c r="AD8" s="37"/>
      <c r="AE8" s="37"/>
      <c r="AF8" s="37"/>
      <c r="AG8" s="37"/>
      <c r="AH8" s="37"/>
      <c r="AI8" s="82"/>
    </row>
    <row r="9" spans="1:35" x14ac:dyDescent="0.25">
      <c r="A9" s="81"/>
      <c r="B9" s="37"/>
      <c r="C9" s="37"/>
      <c r="D9" s="37"/>
      <c r="E9" s="37"/>
      <c r="F9" s="37"/>
      <c r="G9" s="37"/>
      <c r="H9" s="82"/>
      <c r="J9" s="81"/>
      <c r="K9" s="37"/>
      <c r="L9" s="37"/>
      <c r="M9" s="37"/>
      <c r="N9" s="37"/>
      <c r="O9" s="37"/>
      <c r="P9" s="37"/>
      <c r="Q9" s="82"/>
      <c r="S9" s="81"/>
      <c r="T9" s="37"/>
      <c r="U9" s="37"/>
      <c r="V9" s="37"/>
      <c r="W9" s="37"/>
      <c r="X9" s="37"/>
      <c r="Y9" s="37"/>
      <c r="Z9" s="82"/>
      <c r="AB9" s="81"/>
      <c r="AC9" s="37"/>
      <c r="AD9" s="37"/>
      <c r="AE9" s="37"/>
      <c r="AF9" s="37"/>
      <c r="AG9" s="37"/>
      <c r="AH9" s="37"/>
      <c r="AI9" s="82"/>
    </row>
    <row r="10" spans="1:35" x14ac:dyDescent="0.25">
      <c r="A10" s="81"/>
      <c r="B10" s="37"/>
      <c r="C10" s="37"/>
      <c r="D10" s="37"/>
      <c r="E10" s="37"/>
      <c r="F10" s="37"/>
      <c r="G10" s="37"/>
      <c r="H10" s="82"/>
      <c r="J10" s="81"/>
      <c r="K10" s="37"/>
      <c r="L10" s="37"/>
      <c r="M10" s="37"/>
      <c r="N10" s="37"/>
      <c r="O10" s="37"/>
      <c r="P10" s="37"/>
      <c r="Q10" s="82"/>
      <c r="S10" s="81"/>
      <c r="T10" s="37"/>
      <c r="U10" s="37"/>
      <c r="V10" s="37"/>
      <c r="W10" s="37"/>
      <c r="X10" s="37"/>
      <c r="Y10" s="37"/>
      <c r="Z10" s="82"/>
      <c r="AB10" s="81"/>
      <c r="AC10" s="37"/>
      <c r="AD10" s="37"/>
      <c r="AE10" s="37"/>
      <c r="AF10" s="37"/>
      <c r="AG10" s="37"/>
      <c r="AH10" s="37"/>
      <c r="AI10" s="82"/>
    </row>
    <row r="11" spans="1:35" x14ac:dyDescent="0.25">
      <c r="A11" s="81"/>
      <c r="B11" s="37"/>
      <c r="C11" s="37"/>
      <c r="D11" s="37"/>
      <c r="E11" s="37"/>
      <c r="F11" s="37"/>
      <c r="G11" s="37"/>
      <c r="H11" s="82"/>
      <c r="J11" s="81"/>
      <c r="K11" s="37"/>
      <c r="L11" s="37"/>
      <c r="M11" s="37"/>
      <c r="N11" s="37"/>
      <c r="O11" s="37"/>
      <c r="P11" s="37"/>
      <c r="Q11" s="82"/>
      <c r="S11" s="81"/>
      <c r="T11" s="37"/>
      <c r="U11" s="37"/>
      <c r="V11" s="37"/>
      <c r="W11" s="37"/>
      <c r="X11" s="37"/>
      <c r="Y11" s="37"/>
      <c r="Z11" s="82"/>
      <c r="AB11" s="81"/>
      <c r="AC11" s="37"/>
      <c r="AD11" s="37"/>
      <c r="AE11" s="37"/>
      <c r="AF11" s="37"/>
      <c r="AG11" s="37"/>
      <c r="AH11" s="37"/>
      <c r="AI11" s="82"/>
    </row>
    <row r="12" spans="1:35" x14ac:dyDescent="0.25">
      <c r="A12" s="81"/>
      <c r="B12" s="37"/>
      <c r="C12" s="37"/>
      <c r="D12" s="37"/>
      <c r="E12" s="37"/>
      <c r="F12" s="37"/>
      <c r="G12" s="37"/>
      <c r="H12" s="82"/>
      <c r="J12" s="81"/>
      <c r="K12" s="37"/>
      <c r="L12" s="37"/>
      <c r="M12" s="37"/>
      <c r="N12" s="37"/>
      <c r="O12" s="37"/>
      <c r="P12" s="37"/>
      <c r="Q12" s="82"/>
      <c r="S12" s="81"/>
      <c r="T12" s="37"/>
      <c r="U12" s="37"/>
      <c r="V12" s="37"/>
      <c r="W12" s="37"/>
      <c r="X12" s="37"/>
      <c r="Y12" s="37"/>
      <c r="Z12" s="82"/>
      <c r="AB12" s="81"/>
      <c r="AC12" s="37"/>
      <c r="AD12" s="37"/>
      <c r="AE12" s="37"/>
      <c r="AF12" s="37"/>
      <c r="AG12" s="37"/>
      <c r="AH12" s="37"/>
      <c r="AI12" s="82"/>
    </row>
    <row r="13" spans="1:35" x14ac:dyDescent="0.25">
      <c r="A13" s="81"/>
      <c r="B13" s="37"/>
      <c r="C13" s="37"/>
      <c r="D13" s="37"/>
      <c r="E13" s="37"/>
      <c r="F13" s="37"/>
      <c r="G13" s="37"/>
      <c r="H13" s="82"/>
      <c r="J13" s="81"/>
      <c r="K13" s="37"/>
      <c r="L13" s="37"/>
      <c r="M13" s="37"/>
      <c r="N13" s="37"/>
      <c r="O13" s="37"/>
      <c r="P13" s="37"/>
      <c r="Q13" s="82"/>
      <c r="S13" s="81"/>
      <c r="T13" s="37"/>
      <c r="U13" s="37"/>
      <c r="V13" s="37"/>
      <c r="W13" s="37"/>
      <c r="X13" s="37"/>
      <c r="Y13" s="37"/>
      <c r="Z13" s="82"/>
      <c r="AB13" s="81"/>
      <c r="AC13" s="37"/>
      <c r="AD13" s="37"/>
      <c r="AE13" s="37"/>
      <c r="AF13" s="37"/>
      <c r="AG13" s="37"/>
      <c r="AH13" s="37"/>
      <c r="AI13" s="82"/>
    </row>
    <row r="14" spans="1:35" x14ac:dyDescent="0.25">
      <c r="A14" s="81"/>
      <c r="B14" s="37"/>
      <c r="C14" s="37"/>
      <c r="D14" s="37"/>
      <c r="E14" s="37"/>
      <c r="F14" s="37"/>
      <c r="G14" s="37"/>
      <c r="H14" s="82"/>
      <c r="J14" s="81"/>
      <c r="K14" s="37"/>
      <c r="L14" s="37"/>
      <c r="M14" s="37"/>
      <c r="N14" s="37"/>
      <c r="O14" s="37"/>
      <c r="P14" s="37"/>
      <c r="Q14" s="82"/>
      <c r="S14" s="81"/>
      <c r="T14" s="37"/>
      <c r="U14" s="37"/>
      <c r="V14" s="37"/>
      <c r="W14" s="37"/>
      <c r="X14" s="37"/>
      <c r="Y14" s="37"/>
      <c r="Z14" s="82"/>
      <c r="AB14" s="81"/>
      <c r="AC14" s="37"/>
      <c r="AD14" s="37"/>
      <c r="AE14" s="37"/>
      <c r="AF14" s="37"/>
      <c r="AG14" s="37"/>
      <c r="AH14" s="37"/>
      <c r="AI14" s="82"/>
    </row>
    <row r="15" spans="1:35" x14ac:dyDescent="0.25">
      <c r="A15" s="81"/>
      <c r="B15" s="37"/>
      <c r="C15" s="37"/>
      <c r="D15" s="37"/>
      <c r="E15" s="37"/>
      <c r="F15" s="37"/>
      <c r="G15" s="37"/>
      <c r="H15" s="82"/>
      <c r="J15" s="81"/>
      <c r="K15" s="37"/>
      <c r="L15" s="37"/>
      <c r="M15" s="37"/>
      <c r="N15" s="37"/>
      <c r="O15" s="37"/>
      <c r="P15" s="37"/>
      <c r="Q15" s="82"/>
      <c r="S15" s="81"/>
      <c r="T15" s="37"/>
      <c r="U15" s="37"/>
      <c r="V15" s="37"/>
      <c r="W15" s="37"/>
      <c r="X15" s="37"/>
      <c r="Y15" s="37"/>
      <c r="Z15" s="82"/>
      <c r="AB15" s="81"/>
      <c r="AC15" s="37"/>
      <c r="AD15" s="37"/>
      <c r="AE15" s="37"/>
      <c r="AF15" s="37"/>
      <c r="AG15" s="37"/>
      <c r="AH15" s="37"/>
      <c r="AI15" s="82"/>
    </row>
    <row r="16" spans="1:35" x14ac:dyDescent="0.25">
      <c r="A16" s="81"/>
      <c r="B16" s="37"/>
      <c r="C16" s="37"/>
      <c r="D16" s="37"/>
      <c r="E16" s="37"/>
      <c r="F16" s="37"/>
      <c r="G16" s="37"/>
      <c r="H16" s="82"/>
      <c r="J16" s="81"/>
      <c r="K16" s="37"/>
      <c r="L16" s="37"/>
      <c r="M16" s="37"/>
      <c r="N16" s="37"/>
      <c r="O16" s="37"/>
      <c r="P16" s="37"/>
      <c r="Q16" s="82"/>
      <c r="S16" s="81"/>
      <c r="T16" s="37"/>
      <c r="U16" s="37"/>
      <c r="V16" s="37"/>
      <c r="W16" s="37"/>
      <c r="X16" s="37"/>
      <c r="Y16" s="37"/>
      <c r="Z16" s="82"/>
      <c r="AB16" s="81"/>
      <c r="AC16" s="37"/>
      <c r="AD16" s="37"/>
      <c r="AE16" s="37"/>
      <c r="AF16" s="37"/>
      <c r="AG16" s="37"/>
      <c r="AH16" s="37"/>
      <c r="AI16" s="82"/>
    </row>
    <row r="17" spans="1:35" x14ac:dyDescent="0.25">
      <c r="A17" s="81"/>
      <c r="B17" s="37"/>
      <c r="C17" s="37"/>
      <c r="D17" s="37"/>
      <c r="E17" s="37"/>
      <c r="F17" s="37"/>
      <c r="G17" s="37"/>
      <c r="H17" s="82"/>
      <c r="J17" s="81"/>
      <c r="K17" s="37"/>
      <c r="L17" s="37"/>
      <c r="M17" s="37"/>
      <c r="N17" s="37"/>
      <c r="O17" s="37"/>
      <c r="P17" s="37"/>
      <c r="Q17" s="82"/>
      <c r="S17" s="81"/>
      <c r="T17" s="37"/>
      <c r="U17" s="37"/>
      <c r="V17" s="37"/>
      <c r="W17" s="37"/>
      <c r="X17" s="37"/>
      <c r="Y17" s="37"/>
      <c r="Z17" s="82"/>
      <c r="AB17" s="81"/>
      <c r="AC17" s="37"/>
      <c r="AD17" s="37"/>
      <c r="AE17" s="37"/>
      <c r="AF17" s="37"/>
      <c r="AG17" s="37"/>
      <c r="AH17" s="37"/>
      <c r="AI17" s="82"/>
    </row>
    <row r="18" spans="1:35" x14ac:dyDescent="0.25">
      <c r="A18" s="81"/>
      <c r="B18" s="37"/>
      <c r="C18" s="37"/>
      <c r="D18" s="37"/>
      <c r="E18" s="37"/>
      <c r="F18" s="37"/>
      <c r="G18" s="37"/>
      <c r="H18" s="82"/>
      <c r="J18" s="81"/>
      <c r="K18" s="37"/>
      <c r="L18" s="37"/>
      <c r="M18" s="37"/>
      <c r="N18" s="37"/>
      <c r="O18" s="37"/>
      <c r="P18" s="37"/>
      <c r="Q18" s="82"/>
      <c r="S18" s="81"/>
      <c r="T18" s="37"/>
      <c r="U18" s="37"/>
      <c r="V18" s="37"/>
      <c r="W18" s="37"/>
      <c r="X18" s="37"/>
      <c r="Y18" s="37"/>
      <c r="Z18" s="82"/>
      <c r="AB18" s="81"/>
      <c r="AC18" s="37"/>
      <c r="AD18" s="37"/>
      <c r="AE18" s="37"/>
      <c r="AF18" s="37"/>
      <c r="AG18" s="37"/>
      <c r="AH18" s="37"/>
      <c r="AI18" s="82"/>
    </row>
    <row r="19" spans="1:35" x14ac:dyDescent="0.25">
      <c r="A19" s="81"/>
      <c r="B19" s="37"/>
      <c r="C19" s="37"/>
      <c r="D19" s="37"/>
      <c r="E19" s="37"/>
      <c r="F19" s="37"/>
      <c r="G19" s="37"/>
      <c r="H19" s="82"/>
      <c r="J19" s="81"/>
      <c r="K19" s="37"/>
      <c r="L19" s="37"/>
      <c r="M19" s="37"/>
      <c r="N19" s="37"/>
      <c r="O19" s="37"/>
      <c r="P19" s="37"/>
      <c r="Q19" s="82"/>
      <c r="S19" s="81"/>
      <c r="T19" s="37"/>
      <c r="U19" s="37"/>
      <c r="V19" s="37"/>
      <c r="W19" s="37"/>
      <c r="X19" s="37"/>
      <c r="Y19" s="37"/>
      <c r="Z19" s="82"/>
      <c r="AB19" s="81"/>
      <c r="AC19" s="37"/>
      <c r="AD19" s="37"/>
      <c r="AE19" s="37"/>
      <c r="AF19" s="37"/>
      <c r="AG19" s="37"/>
      <c r="AH19" s="37"/>
      <c r="AI19" s="82"/>
    </row>
    <row r="20" spans="1:35" x14ac:dyDescent="0.25">
      <c r="A20" s="81"/>
      <c r="B20" s="37"/>
      <c r="C20" s="37"/>
      <c r="D20" s="37"/>
      <c r="E20" s="37"/>
      <c r="F20" s="37"/>
      <c r="G20" s="37"/>
      <c r="H20" s="82"/>
      <c r="J20" s="81"/>
      <c r="K20" s="37"/>
      <c r="L20" s="37"/>
      <c r="M20" s="37"/>
      <c r="N20" s="37"/>
      <c r="O20" s="37"/>
      <c r="P20" s="37"/>
      <c r="Q20" s="82"/>
      <c r="S20" s="81"/>
      <c r="T20" s="37"/>
      <c r="U20" s="37"/>
      <c r="V20" s="37"/>
      <c r="W20" s="37"/>
      <c r="X20" s="37"/>
      <c r="Y20" s="37"/>
      <c r="Z20" s="82"/>
      <c r="AB20" s="81"/>
      <c r="AC20" s="37"/>
      <c r="AD20" s="37"/>
      <c r="AE20" s="37"/>
      <c r="AF20" s="37"/>
      <c r="AG20" s="37"/>
      <c r="AH20" s="37"/>
      <c r="AI20" s="82"/>
    </row>
    <row r="21" spans="1:35" x14ac:dyDescent="0.25">
      <c r="A21" s="81"/>
      <c r="B21" s="37"/>
      <c r="C21" s="37"/>
      <c r="D21" s="37"/>
      <c r="E21" s="37"/>
      <c r="F21" s="37"/>
      <c r="G21" s="37"/>
      <c r="H21" s="82"/>
      <c r="J21" s="81"/>
      <c r="K21" s="37"/>
      <c r="L21" s="37"/>
      <c r="M21" s="37"/>
      <c r="N21" s="37"/>
      <c r="O21" s="37"/>
      <c r="P21" s="37"/>
      <c r="Q21" s="82"/>
      <c r="S21" s="81"/>
      <c r="T21" s="37"/>
      <c r="U21" s="37"/>
      <c r="V21" s="37"/>
      <c r="W21" s="37"/>
      <c r="X21" s="37"/>
      <c r="Y21" s="37"/>
      <c r="Z21" s="82"/>
      <c r="AB21" s="81"/>
      <c r="AC21" s="37"/>
      <c r="AD21" s="37"/>
      <c r="AE21" s="37"/>
      <c r="AF21" s="37"/>
      <c r="AG21" s="37"/>
      <c r="AH21" s="37"/>
      <c r="AI21" s="82"/>
    </row>
    <row r="22" spans="1:35" x14ac:dyDescent="0.25">
      <c r="A22" s="81"/>
      <c r="B22" s="37"/>
      <c r="C22" s="37"/>
      <c r="D22" s="37"/>
      <c r="E22" s="37"/>
      <c r="F22" s="37"/>
      <c r="G22" s="37"/>
      <c r="H22" s="82"/>
      <c r="J22" s="81"/>
      <c r="K22" s="37"/>
      <c r="L22" s="37"/>
      <c r="M22" s="37"/>
      <c r="N22" s="37"/>
      <c r="O22" s="37"/>
      <c r="P22" s="37"/>
      <c r="Q22" s="82"/>
      <c r="S22" s="81"/>
      <c r="T22" s="37"/>
      <c r="U22" s="37"/>
      <c r="V22" s="37"/>
      <c r="W22" s="37"/>
      <c r="X22" s="37"/>
      <c r="Y22" s="37"/>
      <c r="Z22" s="82"/>
      <c r="AB22" s="81"/>
      <c r="AC22" s="37"/>
      <c r="AD22" s="37"/>
      <c r="AE22" s="37"/>
      <c r="AF22" s="37"/>
      <c r="AG22" s="37"/>
      <c r="AH22" s="37"/>
      <c r="AI22" s="82"/>
    </row>
    <row r="23" spans="1:35" ht="15.75" thickBot="1" x14ac:dyDescent="0.3">
      <c r="A23" s="83"/>
      <c r="B23" s="84"/>
      <c r="C23" s="84"/>
      <c r="D23" s="84"/>
      <c r="E23" s="84"/>
      <c r="F23" s="84"/>
      <c r="G23" s="84"/>
      <c r="H23" s="85"/>
      <c r="J23" s="83"/>
      <c r="K23" s="84"/>
      <c r="L23" s="84"/>
      <c r="M23" s="84"/>
      <c r="N23" s="84"/>
      <c r="O23" s="84"/>
      <c r="P23" s="84"/>
      <c r="Q23" s="85"/>
      <c r="S23" s="83"/>
      <c r="T23" s="84"/>
      <c r="U23" s="84"/>
      <c r="V23" s="84"/>
      <c r="W23" s="84"/>
      <c r="X23" s="84"/>
      <c r="Y23" s="84"/>
      <c r="Z23" s="85"/>
      <c r="AB23" s="83"/>
      <c r="AC23" s="84"/>
      <c r="AD23" s="84"/>
      <c r="AE23" s="84"/>
      <c r="AF23" s="84"/>
      <c r="AG23" s="84"/>
      <c r="AH23" s="84"/>
      <c r="AI23" s="85"/>
    </row>
    <row r="24" spans="1:35" ht="15.75" thickBot="1" x14ac:dyDescent="0.3">
      <c r="A24" s="21" t="s">
        <v>34</v>
      </c>
      <c r="B24" s="17"/>
      <c r="C24" s="20"/>
      <c r="D24" s="17"/>
      <c r="E24" s="17"/>
      <c r="F24" s="17"/>
      <c r="G24" s="17"/>
      <c r="H24" s="17"/>
      <c r="I24" s="17"/>
      <c r="J24" s="17"/>
      <c r="K24" s="17"/>
      <c r="L24" s="87"/>
      <c r="M24" s="87"/>
      <c r="N24" s="87"/>
      <c r="O24" s="87"/>
      <c r="P24" s="87"/>
      <c r="Q24" s="87"/>
      <c r="R24" s="87"/>
      <c r="S24" s="87"/>
      <c r="T24" s="87"/>
      <c r="U24" s="87"/>
      <c r="V24" s="87"/>
      <c r="W24" s="87"/>
      <c r="X24" s="87"/>
      <c r="Y24" s="87"/>
      <c r="Z24" s="87"/>
      <c r="AA24" s="87"/>
      <c r="AB24" s="87"/>
      <c r="AC24" s="87"/>
      <c r="AD24" s="87"/>
      <c r="AE24" s="87"/>
      <c r="AF24" s="87"/>
      <c r="AG24" s="87"/>
      <c r="AH24" s="87"/>
      <c r="AI24" s="87"/>
    </row>
    <row r="25" spans="1:35" ht="15.75" thickBot="1" x14ac:dyDescent="0.3">
      <c r="A25" s="366" t="s">
        <v>65</v>
      </c>
      <c r="B25" s="367"/>
      <c r="C25" s="367"/>
      <c r="D25" s="367"/>
      <c r="E25" s="103" t="str">
        <f>B26</f>
        <v>easy to get</v>
      </c>
      <c r="F25" s="103"/>
      <c r="G25" s="103"/>
      <c r="H25" s="104"/>
      <c r="J25" s="366" t="s">
        <v>66</v>
      </c>
      <c r="K25" s="367"/>
      <c r="L25" s="367"/>
      <c r="M25" s="367"/>
      <c r="N25" s="367"/>
      <c r="O25" s="103" t="str">
        <f>L26</f>
        <v>peer disapproval</v>
      </c>
      <c r="P25" s="103"/>
      <c r="Q25" s="104"/>
      <c r="S25" s="366" t="s">
        <v>67</v>
      </c>
      <c r="T25" s="367"/>
      <c r="U25" s="367"/>
      <c r="V25" s="367"/>
      <c r="W25" s="367"/>
      <c r="X25" s="103" t="str">
        <f>U26</f>
        <v>easy to get</v>
      </c>
      <c r="Y25" s="103"/>
      <c r="Z25" s="104"/>
      <c r="AB25" s="366" t="s">
        <v>68</v>
      </c>
      <c r="AC25" s="367"/>
      <c r="AD25" s="367"/>
      <c r="AE25" s="367"/>
      <c r="AF25" s="367"/>
      <c r="AG25" s="103" t="str">
        <f>AD26</f>
        <v>use is risky</v>
      </c>
      <c r="AH25" s="103"/>
      <c r="AI25" s="104"/>
    </row>
    <row r="26" spans="1:35" ht="15.75" thickBot="1" x14ac:dyDescent="0.3">
      <c r="A26" s="16" t="s">
        <v>22</v>
      </c>
      <c r="B26" s="23" t="s">
        <v>40</v>
      </c>
      <c r="C26" s="27" t="s">
        <v>24</v>
      </c>
      <c r="D26" s="37"/>
      <c r="E26" s="37"/>
      <c r="F26" s="37"/>
      <c r="G26" s="37"/>
      <c r="H26" s="82"/>
      <c r="J26" s="364" t="s">
        <v>22</v>
      </c>
      <c r="K26" s="365"/>
      <c r="L26" s="90" t="s">
        <v>44</v>
      </c>
      <c r="M26" s="27" t="s">
        <v>24</v>
      </c>
      <c r="O26" s="37"/>
      <c r="P26" s="37"/>
      <c r="Q26" s="82"/>
      <c r="S26" s="364" t="s">
        <v>22</v>
      </c>
      <c r="T26" s="365"/>
      <c r="U26" s="90" t="s">
        <v>40</v>
      </c>
      <c r="V26" s="27" t="s">
        <v>24</v>
      </c>
      <c r="X26" s="37"/>
      <c r="Y26" s="37"/>
      <c r="Z26" s="82"/>
      <c r="AB26" s="364" t="s">
        <v>22</v>
      </c>
      <c r="AC26" s="365"/>
      <c r="AD26" s="90" t="s">
        <v>47</v>
      </c>
      <c r="AE26" s="27" t="s">
        <v>24</v>
      </c>
      <c r="AG26" s="37"/>
      <c r="AH26" s="37"/>
      <c r="AI26" s="82"/>
    </row>
    <row r="27" spans="1:35" x14ac:dyDescent="0.25">
      <c r="A27" s="81"/>
      <c r="B27" s="37"/>
      <c r="C27" s="37"/>
      <c r="D27" s="37"/>
      <c r="E27" s="37"/>
      <c r="F27" s="37"/>
      <c r="G27" s="37"/>
      <c r="H27" s="82"/>
      <c r="J27" s="81"/>
      <c r="K27" s="37"/>
      <c r="L27" s="37"/>
      <c r="M27" s="37"/>
      <c r="N27" s="37"/>
      <c r="O27" s="37"/>
      <c r="P27" s="37"/>
      <c r="Q27" s="82"/>
      <c r="S27" s="81"/>
      <c r="T27" s="37"/>
      <c r="U27" s="37"/>
      <c r="V27" s="37"/>
      <c r="W27" s="37"/>
      <c r="X27" s="37"/>
      <c r="Y27" s="37"/>
      <c r="Z27" s="82"/>
      <c r="AB27" s="81"/>
      <c r="AC27" s="37"/>
      <c r="AD27" s="37"/>
      <c r="AE27" s="37"/>
      <c r="AF27" s="37"/>
      <c r="AG27" s="37"/>
      <c r="AH27" s="37"/>
      <c r="AI27" s="82"/>
    </row>
    <row r="28" spans="1:35" x14ac:dyDescent="0.25">
      <c r="A28" s="81"/>
      <c r="B28" s="37"/>
      <c r="C28" s="37"/>
      <c r="D28" s="37"/>
      <c r="E28" s="37"/>
      <c r="F28" s="37"/>
      <c r="G28" s="37"/>
      <c r="H28" s="82"/>
      <c r="J28" s="81"/>
      <c r="K28" s="37"/>
      <c r="L28" s="37"/>
      <c r="M28" s="37"/>
      <c r="N28" s="37"/>
      <c r="O28" s="37"/>
      <c r="P28" s="37"/>
      <c r="Q28" s="82"/>
      <c r="S28" s="81"/>
      <c r="T28" s="37"/>
      <c r="U28" s="37"/>
      <c r="V28" s="37"/>
      <c r="W28" s="37"/>
      <c r="X28" s="37"/>
      <c r="Y28" s="37"/>
      <c r="Z28" s="82"/>
      <c r="AB28" s="81"/>
      <c r="AC28" s="37"/>
      <c r="AD28" s="37"/>
      <c r="AE28" s="37"/>
      <c r="AF28" s="37"/>
      <c r="AG28" s="37"/>
      <c r="AH28" s="37"/>
      <c r="AI28" s="82"/>
    </row>
    <row r="29" spans="1:35" x14ac:dyDescent="0.25">
      <c r="A29" s="81"/>
      <c r="B29" s="37"/>
      <c r="C29" s="37"/>
      <c r="D29" s="37"/>
      <c r="E29" s="37"/>
      <c r="F29" s="37"/>
      <c r="G29" s="37"/>
      <c r="H29" s="82"/>
      <c r="J29" s="81"/>
      <c r="K29" s="37"/>
      <c r="L29" s="37"/>
      <c r="M29" s="37"/>
      <c r="N29" s="37"/>
      <c r="O29" s="37"/>
      <c r="P29" s="37"/>
      <c r="Q29" s="82"/>
      <c r="S29" s="81"/>
      <c r="T29" s="37"/>
      <c r="U29" s="37"/>
      <c r="V29" s="37"/>
      <c r="W29" s="37"/>
      <c r="X29" s="37"/>
      <c r="Y29" s="37"/>
      <c r="Z29" s="82"/>
      <c r="AB29" s="81"/>
      <c r="AC29" s="37"/>
      <c r="AD29" s="37"/>
      <c r="AE29" s="37"/>
      <c r="AF29" s="37"/>
      <c r="AG29" s="37"/>
      <c r="AH29" s="37"/>
      <c r="AI29" s="82"/>
    </row>
    <row r="30" spans="1:35" x14ac:dyDescent="0.25">
      <c r="A30" s="81"/>
      <c r="B30" s="37"/>
      <c r="C30" s="37"/>
      <c r="D30" s="37"/>
      <c r="E30" s="37"/>
      <c r="F30" s="37"/>
      <c r="G30" s="37"/>
      <c r="H30" s="82"/>
      <c r="J30" s="81"/>
      <c r="K30" s="37"/>
      <c r="L30" s="37"/>
      <c r="M30" s="37"/>
      <c r="N30" s="37"/>
      <c r="O30" s="37"/>
      <c r="P30" s="37"/>
      <c r="Q30" s="82"/>
      <c r="S30" s="81"/>
      <c r="T30" s="37"/>
      <c r="U30" s="37"/>
      <c r="V30" s="37"/>
      <c r="W30" s="37"/>
      <c r="X30" s="37"/>
      <c r="Y30" s="37"/>
      <c r="Z30" s="82"/>
      <c r="AB30" s="81"/>
      <c r="AC30" s="37"/>
      <c r="AD30" s="37"/>
      <c r="AE30" s="37"/>
      <c r="AF30" s="37"/>
      <c r="AG30" s="37"/>
      <c r="AH30" s="37"/>
      <c r="AI30" s="82"/>
    </row>
    <row r="31" spans="1:35" x14ac:dyDescent="0.25">
      <c r="A31" s="81"/>
      <c r="B31" s="37"/>
      <c r="C31" s="37"/>
      <c r="D31" s="37"/>
      <c r="E31" s="37"/>
      <c r="F31" s="37"/>
      <c r="G31" s="37"/>
      <c r="H31" s="82"/>
      <c r="J31" s="81"/>
      <c r="K31" s="37"/>
      <c r="L31" s="37"/>
      <c r="M31" s="37"/>
      <c r="N31" s="37"/>
      <c r="O31" s="37"/>
      <c r="P31" s="37"/>
      <c r="Q31" s="82"/>
      <c r="S31" s="81"/>
      <c r="T31" s="37"/>
      <c r="U31" s="37"/>
      <c r="V31" s="37"/>
      <c r="W31" s="37"/>
      <c r="X31" s="37"/>
      <c r="Y31" s="37"/>
      <c r="Z31" s="82"/>
      <c r="AB31" s="81"/>
      <c r="AC31" s="37"/>
      <c r="AD31" s="37"/>
      <c r="AE31" s="37"/>
      <c r="AF31" s="37"/>
      <c r="AG31" s="37"/>
      <c r="AH31" s="37"/>
      <c r="AI31" s="82"/>
    </row>
    <row r="32" spans="1:35" x14ac:dyDescent="0.25">
      <c r="A32" s="81"/>
      <c r="B32" s="37"/>
      <c r="C32" s="37"/>
      <c r="D32" s="37"/>
      <c r="E32" s="37"/>
      <c r="F32" s="37"/>
      <c r="G32" s="37"/>
      <c r="H32" s="82"/>
      <c r="J32" s="81"/>
      <c r="K32" s="37"/>
      <c r="L32" s="37"/>
      <c r="M32" s="37"/>
      <c r="N32" s="37"/>
      <c r="O32" s="37"/>
      <c r="P32" s="37"/>
      <c r="Q32" s="82"/>
      <c r="S32" s="81"/>
      <c r="T32" s="37"/>
      <c r="U32" s="37"/>
      <c r="V32" s="37"/>
      <c r="W32" s="37"/>
      <c r="X32" s="37"/>
      <c r="Y32" s="37"/>
      <c r="Z32" s="82"/>
      <c r="AB32" s="81"/>
      <c r="AC32" s="37"/>
      <c r="AD32" s="37"/>
      <c r="AE32" s="37"/>
      <c r="AF32" s="37"/>
      <c r="AG32" s="37"/>
      <c r="AH32" s="37"/>
      <c r="AI32" s="82"/>
    </row>
    <row r="33" spans="1:35" x14ac:dyDescent="0.25">
      <c r="A33" s="81"/>
      <c r="B33" s="37"/>
      <c r="C33" s="37"/>
      <c r="D33" s="37"/>
      <c r="E33" s="37"/>
      <c r="F33" s="37"/>
      <c r="G33" s="37"/>
      <c r="H33" s="82"/>
      <c r="J33" s="81"/>
      <c r="K33" s="37"/>
      <c r="L33" s="37"/>
      <c r="M33" s="37"/>
      <c r="N33" s="37"/>
      <c r="O33" s="37"/>
      <c r="P33" s="37"/>
      <c r="Q33" s="82"/>
      <c r="S33" s="81"/>
      <c r="T33" s="37"/>
      <c r="U33" s="37"/>
      <c r="V33" s="37"/>
      <c r="W33" s="37"/>
      <c r="X33" s="37"/>
      <c r="Y33" s="37"/>
      <c r="Z33" s="82"/>
      <c r="AB33" s="81"/>
      <c r="AC33" s="37"/>
      <c r="AD33" s="37"/>
      <c r="AE33" s="37"/>
      <c r="AF33" s="37"/>
      <c r="AG33" s="37"/>
      <c r="AH33" s="37"/>
      <c r="AI33" s="82"/>
    </row>
    <row r="34" spans="1:35" x14ac:dyDescent="0.25">
      <c r="A34" s="81"/>
      <c r="B34" s="37"/>
      <c r="C34" s="37"/>
      <c r="D34" s="37"/>
      <c r="E34" s="37"/>
      <c r="F34" s="37"/>
      <c r="G34" s="37"/>
      <c r="H34" s="82"/>
      <c r="J34" s="81"/>
      <c r="K34" s="37"/>
      <c r="L34" s="37"/>
      <c r="M34" s="37"/>
      <c r="N34" s="37"/>
      <c r="O34" s="37"/>
      <c r="P34" s="37"/>
      <c r="Q34" s="82"/>
      <c r="S34" s="81"/>
      <c r="T34" s="37"/>
      <c r="U34" s="37"/>
      <c r="V34" s="37"/>
      <c r="W34" s="37"/>
      <c r="X34" s="37"/>
      <c r="Y34" s="37"/>
      <c r="Z34" s="82"/>
      <c r="AB34" s="81"/>
      <c r="AC34" s="37"/>
      <c r="AD34" s="37"/>
      <c r="AE34" s="37"/>
      <c r="AF34" s="37"/>
      <c r="AG34" s="37"/>
      <c r="AH34" s="37"/>
      <c r="AI34" s="82"/>
    </row>
    <row r="35" spans="1:35" x14ac:dyDescent="0.25">
      <c r="A35" s="81"/>
      <c r="B35" s="37"/>
      <c r="C35" s="37"/>
      <c r="D35" s="37"/>
      <c r="E35" s="37"/>
      <c r="F35" s="37"/>
      <c r="G35" s="37"/>
      <c r="H35" s="82"/>
      <c r="J35" s="81"/>
      <c r="K35" s="37"/>
      <c r="L35" s="37"/>
      <c r="M35" s="37"/>
      <c r="N35" s="37"/>
      <c r="O35" s="37"/>
      <c r="P35" s="37"/>
      <c r="Q35" s="82"/>
      <c r="S35" s="81"/>
      <c r="T35" s="37"/>
      <c r="U35" s="37"/>
      <c r="V35" s="37"/>
      <c r="W35" s="37"/>
      <c r="X35" s="37"/>
      <c r="Y35" s="37"/>
      <c r="Z35" s="82"/>
      <c r="AB35" s="81"/>
      <c r="AC35" s="37"/>
      <c r="AD35" s="37"/>
      <c r="AE35" s="37"/>
      <c r="AF35" s="37"/>
      <c r="AG35" s="37"/>
      <c r="AH35" s="37"/>
      <c r="AI35" s="82"/>
    </row>
    <row r="36" spans="1:35" x14ac:dyDescent="0.25">
      <c r="A36" s="81"/>
      <c r="B36" s="37"/>
      <c r="C36" s="37"/>
      <c r="D36" s="37"/>
      <c r="E36" s="37"/>
      <c r="F36" s="37"/>
      <c r="G36" s="37"/>
      <c r="H36" s="82"/>
      <c r="J36" s="81"/>
      <c r="K36" s="37"/>
      <c r="L36" s="37"/>
      <c r="M36" s="37"/>
      <c r="N36" s="37"/>
      <c r="O36" s="37"/>
      <c r="P36" s="37"/>
      <c r="Q36" s="82"/>
      <c r="S36" s="81"/>
      <c r="T36" s="37"/>
      <c r="U36" s="37"/>
      <c r="V36" s="37"/>
      <c r="W36" s="37"/>
      <c r="X36" s="37"/>
      <c r="Y36" s="37"/>
      <c r="Z36" s="82"/>
      <c r="AB36" s="81"/>
      <c r="AC36" s="37"/>
      <c r="AD36" s="37"/>
      <c r="AE36" s="37"/>
      <c r="AF36" s="37"/>
      <c r="AG36" s="37"/>
      <c r="AH36" s="37"/>
      <c r="AI36" s="82"/>
    </row>
    <row r="37" spans="1:35" x14ac:dyDescent="0.25">
      <c r="A37" s="81"/>
      <c r="B37" s="37"/>
      <c r="C37" s="37"/>
      <c r="D37" s="37"/>
      <c r="E37" s="37"/>
      <c r="F37" s="37"/>
      <c r="G37" s="37"/>
      <c r="H37" s="82"/>
      <c r="J37" s="81"/>
      <c r="K37" s="37"/>
      <c r="L37" s="37"/>
      <c r="M37" s="37"/>
      <c r="N37" s="37"/>
      <c r="O37" s="37"/>
      <c r="P37" s="37"/>
      <c r="Q37" s="82"/>
      <c r="S37" s="81"/>
      <c r="T37" s="37"/>
      <c r="U37" s="37"/>
      <c r="V37" s="37"/>
      <c r="W37" s="37"/>
      <c r="X37" s="37"/>
      <c r="Y37" s="37"/>
      <c r="Z37" s="82"/>
      <c r="AB37" s="81"/>
      <c r="AC37" s="37"/>
      <c r="AD37" s="37"/>
      <c r="AE37" s="37"/>
      <c r="AF37" s="37"/>
      <c r="AG37" s="37"/>
      <c r="AH37" s="37"/>
      <c r="AI37" s="82"/>
    </row>
    <row r="38" spans="1:35" x14ac:dyDescent="0.25">
      <c r="A38" s="81"/>
      <c r="B38" s="37"/>
      <c r="C38" s="37"/>
      <c r="D38" s="37"/>
      <c r="E38" s="37"/>
      <c r="F38" s="37"/>
      <c r="G38" s="37"/>
      <c r="H38" s="82"/>
      <c r="J38" s="81"/>
      <c r="K38" s="37"/>
      <c r="L38" s="37"/>
      <c r="M38" s="37"/>
      <c r="N38" s="37"/>
      <c r="O38" s="37"/>
      <c r="P38" s="37"/>
      <c r="Q38" s="82"/>
      <c r="S38" s="81"/>
      <c r="T38" s="37"/>
      <c r="U38" s="37"/>
      <c r="V38" s="37"/>
      <c r="W38" s="37"/>
      <c r="X38" s="37"/>
      <c r="Y38" s="37"/>
      <c r="Z38" s="82"/>
      <c r="AB38" s="81"/>
      <c r="AC38" s="37"/>
      <c r="AD38" s="37"/>
      <c r="AE38" s="37"/>
      <c r="AF38" s="37"/>
      <c r="AG38" s="37"/>
      <c r="AH38" s="37"/>
      <c r="AI38" s="82"/>
    </row>
    <row r="39" spans="1:35" x14ac:dyDescent="0.25">
      <c r="A39" s="81"/>
      <c r="B39" s="37"/>
      <c r="C39" s="37"/>
      <c r="D39" s="37"/>
      <c r="E39" s="37"/>
      <c r="F39" s="37"/>
      <c r="G39" s="37"/>
      <c r="H39" s="82"/>
      <c r="J39" s="81"/>
      <c r="K39" s="37"/>
      <c r="L39" s="37"/>
      <c r="M39" s="37"/>
      <c r="N39" s="37"/>
      <c r="O39" s="37"/>
      <c r="P39" s="37"/>
      <c r="Q39" s="82"/>
      <c r="S39" s="81"/>
      <c r="T39" s="37"/>
      <c r="U39" s="37"/>
      <c r="V39" s="37"/>
      <c r="W39" s="37"/>
      <c r="X39" s="37"/>
      <c r="Y39" s="37"/>
      <c r="Z39" s="82"/>
      <c r="AB39" s="81"/>
      <c r="AC39" s="37"/>
      <c r="AD39" s="37"/>
      <c r="AE39" s="37"/>
      <c r="AF39" s="37"/>
      <c r="AG39" s="37"/>
      <c r="AH39" s="37"/>
      <c r="AI39" s="82"/>
    </row>
    <row r="40" spans="1:35" x14ac:dyDescent="0.25">
      <c r="A40" s="81"/>
      <c r="B40" s="37"/>
      <c r="C40" s="37"/>
      <c r="D40" s="37"/>
      <c r="E40" s="37"/>
      <c r="F40" s="37"/>
      <c r="G40" s="37"/>
      <c r="H40" s="82"/>
      <c r="J40" s="81"/>
      <c r="K40" s="37"/>
      <c r="L40" s="37"/>
      <c r="M40" s="37"/>
      <c r="N40" s="37"/>
      <c r="O40" s="37"/>
      <c r="P40" s="37"/>
      <c r="Q40" s="82"/>
      <c r="S40" s="81"/>
      <c r="T40" s="37"/>
      <c r="U40" s="37"/>
      <c r="V40" s="37"/>
      <c r="W40" s="37"/>
      <c r="X40" s="37"/>
      <c r="Y40" s="37"/>
      <c r="Z40" s="82"/>
      <c r="AB40" s="81"/>
      <c r="AC40" s="37"/>
      <c r="AD40" s="37"/>
      <c r="AE40" s="37"/>
      <c r="AF40" s="37"/>
      <c r="AG40" s="37"/>
      <c r="AH40" s="37"/>
      <c r="AI40" s="82"/>
    </row>
    <row r="41" spans="1:35" x14ac:dyDescent="0.25">
      <c r="A41" s="81"/>
      <c r="B41" s="37"/>
      <c r="C41" s="37"/>
      <c r="D41" s="37"/>
      <c r="E41" s="37"/>
      <c r="F41" s="37"/>
      <c r="G41" s="37"/>
      <c r="H41" s="82"/>
      <c r="J41" s="81"/>
      <c r="K41" s="37"/>
      <c r="L41" s="37"/>
      <c r="M41" s="37"/>
      <c r="N41" s="37"/>
      <c r="O41" s="37"/>
      <c r="P41" s="37"/>
      <c r="Q41" s="82"/>
      <c r="S41" s="81"/>
      <c r="T41" s="37"/>
      <c r="U41" s="37"/>
      <c r="V41" s="37"/>
      <c r="W41" s="37"/>
      <c r="X41" s="37"/>
      <c r="Y41" s="37"/>
      <c r="Z41" s="82"/>
      <c r="AB41" s="81"/>
      <c r="AC41" s="37"/>
      <c r="AD41" s="37"/>
      <c r="AE41" s="37"/>
      <c r="AF41" s="37"/>
      <c r="AG41" s="37"/>
      <c r="AH41" s="37"/>
      <c r="AI41" s="82"/>
    </row>
    <row r="42" spans="1:35" x14ac:dyDescent="0.25">
      <c r="A42" s="81"/>
      <c r="B42" s="37"/>
      <c r="C42" s="37"/>
      <c r="D42" s="37"/>
      <c r="E42" s="37"/>
      <c r="F42" s="37"/>
      <c r="G42" s="37"/>
      <c r="H42" s="82"/>
      <c r="J42" s="81"/>
      <c r="K42" s="37"/>
      <c r="L42" s="37"/>
      <c r="M42" s="37"/>
      <c r="N42" s="37"/>
      <c r="O42" s="37"/>
      <c r="P42" s="37"/>
      <c r="Q42" s="82"/>
      <c r="S42" s="81"/>
      <c r="T42" s="37"/>
      <c r="U42" s="37"/>
      <c r="V42" s="37"/>
      <c r="W42" s="37"/>
      <c r="X42" s="37"/>
      <c r="Y42" s="37"/>
      <c r="Z42" s="82"/>
      <c r="AB42" s="81"/>
      <c r="AC42" s="37"/>
      <c r="AD42" s="37"/>
      <c r="AE42" s="37"/>
      <c r="AF42" s="37"/>
      <c r="AG42" s="37"/>
      <c r="AH42" s="37"/>
      <c r="AI42" s="82"/>
    </row>
    <row r="43" spans="1:35" x14ac:dyDescent="0.25">
      <c r="A43" s="81"/>
      <c r="B43" s="37"/>
      <c r="C43" s="37"/>
      <c r="D43" s="37"/>
      <c r="E43" s="37"/>
      <c r="F43" s="37"/>
      <c r="G43" s="37"/>
      <c r="H43" s="82"/>
      <c r="J43" s="81"/>
      <c r="K43" s="37"/>
      <c r="L43" s="37"/>
      <c r="M43" s="37"/>
      <c r="N43" s="37"/>
      <c r="O43" s="37"/>
      <c r="P43" s="37"/>
      <c r="Q43" s="82"/>
      <c r="S43" s="81"/>
      <c r="T43" s="37"/>
      <c r="U43" s="37"/>
      <c r="V43" s="37"/>
      <c r="W43" s="37"/>
      <c r="X43" s="37"/>
      <c r="Y43" s="37"/>
      <c r="Z43" s="82"/>
      <c r="AB43" s="81"/>
      <c r="AC43" s="37"/>
      <c r="AD43" s="37"/>
      <c r="AE43" s="37"/>
      <c r="AF43" s="37"/>
      <c r="AG43" s="37"/>
      <c r="AH43" s="37"/>
      <c r="AI43" s="82"/>
    </row>
    <row r="44" spans="1:35" ht="15.75" thickBot="1" x14ac:dyDescent="0.3">
      <c r="A44" s="83"/>
      <c r="B44" s="84"/>
      <c r="C44" s="84"/>
      <c r="D44" s="84"/>
      <c r="E44" s="84"/>
      <c r="F44" s="84"/>
      <c r="G44" s="84"/>
      <c r="H44" s="85"/>
      <c r="J44" s="83"/>
      <c r="K44" s="84"/>
      <c r="L44" s="84"/>
      <c r="M44" s="84"/>
      <c r="N44" s="84"/>
      <c r="O44" s="84"/>
      <c r="P44" s="84"/>
      <c r="Q44" s="85"/>
      <c r="S44" s="83"/>
      <c r="T44" s="84"/>
      <c r="U44" s="84"/>
      <c r="V44" s="84"/>
      <c r="W44" s="84"/>
      <c r="X44" s="84"/>
      <c r="Y44" s="84"/>
      <c r="Z44" s="85"/>
      <c r="AB44" s="83"/>
      <c r="AC44" s="84"/>
      <c r="AD44" s="84"/>
      <c r="AE44" s="84"/>
      <c r="AF44" s="84"/>
      <c r="AG44" s="84"/>
      <c r="AH44" s="84"/>
      <c r="AI44" s="85"/>
    </row>
  </sheetData>
  <mergeCells count="11">
    <mergeCell ref="AB26:AC26"/>
    <mergeCell ref="J26:K26"/>
    <mergeCell ref="S26:T26"/>
    <mergeCell ref="A4:D4"/>
    <mergeCell ref="J4:N4"/>
    <mergeCell ref="S4:W4"/>
    <mergeCell ref="AB4:AF4"/>
    <mergeCell ref="A25:D25"/>
    <mergeCell ref="J25:N25"/>
    <mergeCell ref="S25:W25"/>
    <mergeCell ref="AB25:AF25"/>
  </mergeCells>
  <dataValidations count="1">
    <dataValidation allowBlank="1" showInputMessage="1" showErrorMessage="1" prompt="Select the cell to the left to activate the drop-down menu." sqref="C3 C26 M26 V26 AE26" xr:uid="{ACE8C497-0D17-4663-8B6D-4A2E04E4C6B2}"/>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98884A71-042E-4947-B2CC-58359B7327FE}">
          <x14:formula1>
            <xm:f>'Behind the Scenes'!$E$1:$G$1</xm:f>
          </x14:formula1>
          <xm:sqref>B3</xm:sqref>
        </x14:dataValidation>
        <x14:dataValidation type="list" allowBlank="1" showInputMessage="1" showErrorMessage="1" xr:uid="{C6582928-68A7-44D0-A854-4F9664BE316D}">
          <x14:formula1>
            <xm:f>'Behind the Scenes'!$C$29:$C$35</xm:f>
          </x14:formula1>
          <xm:sqref>B26</xm:sqref>
        </x14:dataValidation>
        <x14:dataValidation type="list" allowBlank="1" showInputMessage="1" showErrorMessage="1" xr:uid="{1D58D44D-2890-41FB-A32C-E7DFA890EB18}">
          <x14:formula1>
            <xm:f>'Behind the Scenes'!$C$37:$C$41</xm:f>
          </x14:formula1>
          <xm:sqref>L26:M26</xm:sqref>
        </x14:dataValidation>
        <x14:dataValidation type="list" allowBlank="1" showInputMessage="1" showErrorMessage="1" xr:uid="{003E0572-D59B-4C97-B436-1EC7E06F413A}">
          <x14:formula1>
            <xm:f>'Behind the Scenes'!$C$43:$C$47</xm:f>
          </x14:formula1>
          <xm:sqref>U26:V26</xm:sqref>
        </x14:dataValidation>
        <x14:dataValidation type="list" allowBlank="1" showInputMessage="1" showErrorMessage="1" xr:uid="{BC267472-5D83-4E8E-933D-9F647F2E20E3}">
          <x14:formula1>
            <xm:f>'Behind the Scenes'!$C$49:$C$51</xm:f>
          </x14:formula1>
          <xm:sqref>AD26:AE26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31F9B-C5BA-423A-840E-7B22E0461043}">
  <sheetPr>
    <tabColor theme="9" tint="-0.249977111117893"/>
  </sheetPr>
  <dimension ref="A1:S13"/>
  <sheetViews>
    <sheetView workbookViewId="0"/>
  </sheetViews>
  <sheetFormatPr defaultRowHeight="15" x14ac:dyDescent="0.25"/>
  <cols>
    <col min="1" max="1" width="43" customWidth="1"/>
    <col min="2" max="4" width="0" hidden="1" customWidth="1"/>
    <col min="8" max="10" width="0" hidden="1" customWidth="1"/>
    <col min="14" max="16" width="0" hidden="1" customWidth="1"/>
  </cols>
  <sheetData>
    <row r="1" spans="1:19" x14ac:dyDescent="0.25">
      <c r="A1" s="15" t="s">
        <v>79</v>
      </c>
      <c r="B1" s="15"/>
      <c r="C1" s="15"/>
      <c r="D1" s="15"/>
      <c r="E1" s="15"/>
      <c r="F1" s="15"/>
      <c r="G1" s="15"/>
      <c r="H1" s="15"/>
      <c r="I1" s="15"/>
      <c r="J1" s="15"/>
      <c r="K1" s="15"/>
      <c r="L1" s="15"/>
      <c r="M1" s="15"/>
      <c r="N1" s="15"/>
      <c r="O1" s="15"/>
      <c r="P1" s="15"/>
      <c r="Q1" s="15"/>
      <c r="R1" s="15"/>
      <c r="S1" s="15"/>
    </row>
    <row r="2" spans="1:19" x14ac:dyDescent="0.25">
      <c r="A2" s="361" t="s">
        <v>39</v>
      </c>
      <c r="B2" s="350" t="s">
        <v>25</v>
      </c>
      <c r="C2" s="351"/>
      <c r="D2" s="351"/>
      <c r="E2" s="351"/>
      <c r="F2" s="351"/>
      <c r="G2" s="352"/>
      <c r="H2" s="353" t="s">
        <v>26</v>
      </c>
      <c r="I2" s="354"/>
      <c r="J2" s="354"/>
      <c r="K2" s="354"/>
      <c r="L2" s="354"/>
      <c r="M2" s="355"/>
      <c r="N2" s="356" t="s">
        <v>27</v>
      </c>
      <c r="O2" s="357"/>
      <c r="P2" s="357"/>
      <c r="Q2" s="357"/>
      <c r="R2" s="357"/>
      <c r="S2" s="357"/>
    </row>
    <row r="3" spans="1:19" x14ac:dyDescent="0.25">
      <c r="A3" s="362"/>
      <c r="B3" s="3">
        <v>2010</v>
      </c>
      <c r="C3" s="3">
        <v>2012</v>
      </c>
      <c r="D3" s="3">
        <v>2014</v>
      </c>
      <c r="E3" s="3">
        <v>2016</v>
      </c>
      <c r="F3" s="3">
        <v>2018</v>
      </c>
      <c r="G3" s="3">
        <v>2020</v>
      </c>
      <c r="H3" s="4">
        <v>2010</v>
      </c>
      <c r="I3" s="4">
        <v>2012</v>
      </c>
      <c r="J3" s="4">
        <v>2014</v>
      </c>
      <c r="K3" s="4">
        <v>2016</v>
      </c>
      <c r="L3" s="4">
        <v>2018</v>
      </c>
      <c r="M3" s="4">
        <v>2020</v>
      </c>
      <c r="N3" s="5">
        <v>2010</v>
      </c>
      <c r="O3" s="5">
        <v>2012</v>
      </c>
      <c r="P3" s="5">
        <v>2014</v>
      </c>
      <c r="Q3" s="5">
        <v>2016</v>
      </c>
      <c r="R3" s="5">
        <v>2018</v>
      </c>
      <c r="S3" s="5">
        <v>2020</v>
      </c>
    </row>
    <row r="4" spans="1:19" x14ac:dyDescent="0.25">
      <c r="A4" s="36" t="s">
        <v>84</v>
      </c>
      <c r="B4" s="126" t="e">
        <v>#N/A</v>
      </c>
      <c r="C4" s="126" t="e">
        <v>#N/A</v>
      </c>
      <c r="D4" s="126" t="e">
        <v>#N/A</v>
      </c>
      <c r="E4" s="126">
        <v>6.4000000000000001E-2</v>
      </c>
      <c r="F4" s="127">
        <v>8.5999999999999993E-2</v>
      </c>
      <c r="G4" s="127">
        <v>0.129</v>
      </c>
      <c r="H4" s="128" t="e">
        <v>#N/A</v>
      </c>
      <c r="I4" s="128">
        <v>6.0999999999999999E-2</v>
      </c>
      <c r="J4" s="128">
        <v>5.7000000000000002E-2</v>
      </c>
      <c r="K4" s="128">
        <v>0.104</v>
      </c>
      <c r="L4" s="128">
        <v>0.112</v>
      </c>
      <c r="M4" s="129">
        <v>0.14399999999999999</v>
      </c>
      <c r="N4" s="130" t="e">
        <v>#N/A</v>
      </c>
      <c r="O4" s="130">
        <v>5.8000000000000003E-2</v>
      </c>
      <c r="P4" s="130">
        <v>6.5000000000000002E-2</v>
      </c>
      <c r="Q4" s="131">
        <v>7.5999999999999998E-2</v>
      </c>
      <c r="R4" s="132">
        <v>0.111</v>
      </c>
      <c r="S4" s="133">
        <v>0.161</v>
      </c>
    </row>
    <row r="5" spans="1:19" x14ac:dyDescent="0.25">
      <c r="A5" t="s">
        <v>85</v>
      </c>
      <c r="B5" s="127">
        <v>7.0000000000000007E-2</v>
      </c>
      <c r="C5" s="127">
        <v>0.06</v>
      </c>
      <c r="D5" s="127">
        <v>6.4000000000000001E-2</v>
      </c>
      <c r="E5" s="127">
        <v>6.3E-2</v>
      </c>
      <c r="F5" s="127">
        <v>3.9E-2</v>
      </c>
      <c r="G5" s="127">
        <v>3.9E-2</v>
      </c>
      <c r="H5" s="129">
        <v>0.26600000000000001</v>
      </c>
      <c r="I5" s="129">
        <v>0.245</v>
      </c>
      <c r="J5" s="129">
        <v>0.184</v>
      </c>
      <c r="K5" s="129">
        <v>0.14899999999999999</v>
      </c>
      <c r="L5" s="129">
        <v>0.16700000000000001</v>
      </c>
      <c r="M5" s="129">
        <v>0.14799999999999999</v>
      </c>
      <c r="N5" s="133">
        <v>0.498</v>
      </c>
      <c r="O5" s="133">
        <v>0.51800000000000002</v>
      </c>
      <c r="P5" s="133">
        <v>0.41699999999999998</v>
      </c>
      <c r="Q5" s="133">
        <v>0.379</v>
      </c>
      <c r="R5" s="133">
        <v>0.46100000000000002</v>
      </c>
      <c r="S5" s="133">
        <v>0.46100000000000002</v>
      </c>
    </row>
    <row r="6" spans="1:19" x14ac:dyDescent="0.25">
      <c r="A6" s="123" t="s">
        <v>86</v>
      </c>
      <c r="B6" s="126" t="e">
        <v>#N/A</v>
      </c>
      <c r="C6" s="126" t="e">
        <v>#N/A</v>
      </c>
      <c r="D6" s="126" t="e">
        <v>#N/A</v>
      </c>
      <c r="E6" s="126" t="e">
        <v>#N/A</v>
      </c>
      <c r="F6" s="126" t="e">
        <v>#N/A</v>
      </c>
      <c r="G6" s="126" t="e">
        <v>#N/A</v>
      </c>
      <c r="H6" s="134">
        <v>0.17499999999999999</v>
      </c>
      <c r="I6" s="134">
        <v>0.183</v>
      </c>
      <c r="J6" s="134">
        <v>0.11899999999999999</v>
      </c>
      <c r="K6" s="134">
        <v>0.08</v>
      </c>
      <c r="L6" s="134">
        <v>0.11600000000000001</v>
      </c>
      <c r="M6" s="135">
        <v>7.8E-2</v>
      </c>
      <c r="N6" s="136">
        <v>0.38400000000000001</v>
      </c>
      <c r="O6" s="136">
        <v>0.4</v>
      </c>
      <c r="P6" s="136">
        <v>0.33500000000000002</v>
      </c>
      <c r="Q6" s="136">
        <v>0.28999999999999998</v>
      </c>
      <c r="R6" s="136">
        <v>0.373</v>
      </c>
      <c r="S6" s="137">
        <v>0.35</v>
      </c>
    </row>
    <row r="7" spans="1:19" x14ac:dyDescent="0.25">
      <c r="A7" s="123" t="s">
        <v>87</v>
      </c>
      <c r="B7" s="126">
        <v>0.29199999999999998</v>
      </c>
      <c r="C7" s="126">
        <v>0.42099999999999999</v>
      </c>
      <c r="D7" s="126">
        <v>0.439</v>
      </c>
      <c r="E7" s="126">
        <v>0.32700000000000001</v>
      </c>
      <c r="F7" s="126">
        <v>0.33300000000000002</v>
      </c>
      <c r="G7" s="126">
        <v>0.21199999999999999</v>
      </c>
      <c r="H7" s="138">
        <v>0.26100000000000001</v>
      </c>
      <c r="I7" s="138">
        <v>0.26300000000000001</v>
      </c>
      <c r="J7" s="134">
        <v>0.252</v>
      </c>
      <c r="K7" s="134">
        <v>0.22</v>
      </c>
      <c r="L7" s="134">
        <v>0.25700000000000001</v>
      </c>
      <c r="M7" s="135">
        <v>0.18</v>
      </c>
      <c r="N7" s="139">
        <v>0.189</v>
      </c>
      <c r="O7" s="139">
        <v>0.189</v>
      </c>
      <c r="P7" s="136">
        <v>0.189</v>
      </c>
      <c r="Q7" s="136">
        <v>0.159</v>
      </c>
      <c r="R7" s="136">
        <v>0.159</v>
      </c>
      <c r="S7" s="137">
        <v>0.122</v>
      </c>
    </row>
    <row r="8" spans="1:19" x14ac:dyDescent="0.25">
      <c r="A8" s="123" t="s">
        <v>88</v>
      </c>
      <c r="B8" s="126" t="e">
        <v>#N/A</v>
      </c>
      <c r="C8" s="126" t="e">
        <v>#N/A</v>
      </c>
      <c r="D8" s="126">
        <v>1.0999999999999999E-2</v>
      </c>
      <c r="E8" s="126">
        <v>1.6E-2</v>
      </c>
      <c r="F8" s="126">
        <v>1.2999999999999999E-2</v>
      </c>
      <c r="G8" s="126">
        <v>6.0000000000000001E-3</v>
      </c>
      <c r="H8" s="134">
        <v>5.8000000000000003E-2</v>
      </c>
      <c r="I8" s="134">
        <v>5.3999999999999999E-2</v>
      </c>
      <c r="J8" s="134">
        <v>3.9E-2</v>
      </c>
      <c r="K8" s="134">
        <v>0.03</v>
      </c>
      <c r="L8" s="134">
        <v>3.2000000000000001E-2</v>
      </c>
      <c r="M8" s="135">
        <v>2.5000000000000001E-2</v>
      </c>
      <c r="N8" s="136">
        <v>0.11600000000000001</v>
      </c>
      <c r="O8" s="136">
        <v>0.13900000000000001</v>
      </c>
      <c r="P8" s="136">
        <v>0.11799999999999999</v>
      </c>
      <c r="Q8" s="136">
        <v>8.1000000000000003E-2</v>
      </c>
      <c r="R8" s="136">
        <v>7.1999999999999995E-2</v>
      </c>
      <c r="S8" s="137">
        <v>7.5999999999999998E-2</v>
      </c>
    </row>
    <row r="9" spans="1:19" x14ac:dyDescent="0.25">
      <c r="A9" s="123" t="s">
        <v>80</v>
      </c>
      <c r="B9" s="126" t="e">
        <v>#N/A</v>
      </c>
      <c r="C9" s="126" t="e">
        <v>#N/A</v>
      </c>
      <c r="D9" s="126" t="e">
        <v>#N/A</v>
      </c>
      <c r="E9" s="126">
        <v>0.02</v>
      </c>
      <c r="F9" s="126">
        <v>2.8000000000000001E-2</v>
      </c>
      <c r="G9" s="126">
        <v>2.9000000000000001E-2</v>
      </c>
      <c r="H9" s="138" t="e">
        <v>#N/A</v>
      </c>
      <c r="I9" s="138">
        <v>3.3000000000000002E-2</v>
      </c>
      <c r="J9" s="134">
        <v>2.9000000000000001E-2</v>
      </c>
      <c r="K9" s="134">
        <v>3.5000000000000003E-2</v>
      </c>
      <c r="L9" s="134">
        <v>4.4999999999999998E-2</v>
      </c>
      <c r="M9" s="135">
        <v>5.2999999999999999E-2</v>
      </c>
      <c r="N9" s="139" t="e">
        <v>#N/A</v>
      </c>
      <c r="O9" s="139">
        <v>5.2999999999999999E-2</v>
      </c>
      <c r="P9" s="136">
        <v>5.6000000000000001E-2</v>
      </c>
      <c r="Q9" s="136">
        <v>4.7E-2</v>
      </c>
      <c r="R9" s="136">
        <v>5.3999999999999999E-2</v>
      </c>
      <c r="S9" s="137">
        <v>8.1000000000000003E-2</v>
      </c>
    </row>
    <row r="10" spans="1:19" x14ac:dyDescent="0.25">
      <c r="A10" s="34" t="s">
        <v>81</v>
      </c>
      <c r="B10" s="140">
        <v>0.55900000000000005</v>
      </c>
      <c r="C10" s="140">
        <v>0.50800000000000001</v>
      </c>
      <c r="D10" s="140">
        <v>0.53300000000000003</v>
      </c>
      <c r="E10" s="140">
        <v>0.46100000000000002</v>
      </c>
      <c r="F10" s="140" t="e">
        <v>#N/A</v>
      </c>
      <c r="G10" s="140" t="e">
        <v>#N/A</v>
      </c>
      <c r="H10" s="141">
        <v>0.63800000000000001</v>
      </c>
      <c r="I10" s="141">
        <v>0.57299999999999995</v>
      </c>
      <c r="J10" s="141">
        <v>0.63300000000000001</v>
      </c>
      <c r="K10" s="141">
        <v>0.65700000000000003</v>
      </c>
      <c r="L10" s="141" t="e">
        <v>#N/A</v>
      </c>
      <c r="M10" s="142" t="e">
        <v>#N/A</v>
      </c>
      <c r="N10" s="131">
        <v>0.73399999999999999</v>
      </c>
      <c r="O10" s="131">
        <v>0.622</v>
      </c>
      <c r="P10" s="131">
        <v>0.67600000000000005</v>
      </c>
      <c r="Q10" s="143">
        <v>0.67</v>
      </c>
      <c r="R10" s="144" t="e">
        <v>#N/A</v>
      </c>
      <c r="S10" s="145" t="e">
        <v>#N/A</v>
      </c>
    </row>
    <row r="11" spans="1:19" x14ac:dyDescent="0.25">
      <c r="A11" s="124" t="s">
        <v>89</v>
      </c>
      <c r="B11" s="126" t="e">
        <v>#N/A</v>
      </c>
      <c r="C11" s="126" t="e">
        <v>#N/A</v>
      </c>
      <c r="D11" s="126">
        <v>0.32700000000000001</v>
      </c>
      <c r="E11" s="126">
        <v>0.64300000000000002</v>
      </c>
      <c r="F11" s="126">
        <v>0.67700000000000005</v>
      </c>
      <c r="G11" s="126">
        <v>0.47199999999999998</v>
      </c>
      <c r="H11" s="135">
        <v>0.64800000000000002</v>
      </c>
      <c r="I11" s="135">
        <v>0.63500000000000001</v>
      </c>
      <c r="J11" s="135">
        <v>0.58499999999999996</v>
      </c>
      <c r="K11" s="135">
        <v>0.623</v>
      </c>
      <c r="L11" s="135">
        <v>0.60599999999999998</v>
      </c>
      <c r="M11" s="135">
        <v>0.58299999999999996</v>
      </c>
      <c r="N11" s="137">
        <v>0.56699999999999995</v>
      </c>
      <c r="O11" s="137">
        <v>0.61399999999999999</v>
      </c>
      <c r="P11" s="137">
        <v>0.59</v>
      </c>
      <c r="Q11" s="137">
        <v>0.497</v>
      </c>
      <c r="R11" s="137">
        <v>0.63400000000000001</v>
      </c>
      <c r="S11" s="137">
        <v>0.60099999999999998</v>
      </c>
    </row>
    <row r="12" spans="1:19" x14ac:dyDescent="0.25">
      <c r="A12" s="125" t="s">
        <v>90</v>
      </c>
      <c r="B12" s="140" t="e">
        <v>#N/A</v>
      </c>
      <c r="C12" s="140">
        <v>0.378</v>
      </c>
      <c r="D12" s="140">
        <v>0.214</v>
      </c>
      <c r="E12" s="140">
        <v>0.11799999999999999</v>
      </c>
      <c r="F12" s="140">
        <v>0.129</v>
      </c>
      <c r="G12" s="140">
        <v>0.20599999999999999</v>
      </c>
      <c r="H12" s="141">
        <v>0.33300000000000002</v>
      </c>
      <c r="I12" s="141">
        <v>0.24199999999999999</v>
      </c>
      <c r="J12" s="141">
        <v>0.27900000000000003</v>
      </c>
      <c r="K12" s="141">
        <v>0.246</v>
      </c>
      <c r="L12" s="141">
        <v>0.27400000000000002</v>
      </c>
      <c r="M12" s="142">
        <v>0.313</v>
      </c>
      <c r="N12" s="131">
        <v>0.14199999999999999</v>
      </c>
      <c r="O12" s="131">
        <v>0.19</v>
      </c>
      <c r="P12" s="131">
        <v>0.28399999999999997</v>
      </c>
      <c r="Q12" s="131">
        <v>0.23300000000000001</v>
      </c>
      <c r="R12" s="146">
        <v>0.19700000000000001</v>
      </c>
      <c r="S12" s="145">
        <v>0.219</v>
      </c>
    </row>
    <row r="13" spans="1:19" x14ac:dyDescent="0.25">
      <c r="A13" s="124" t="s">
        <v>91</v>
      </c>
      <c r="B13" s="126" t="e">
        <v>#N/A</v>
      </c>
      <c r="C13" s="126" t="e">
        <v>#N/A</v>
      </c>
      <c r="D13" s="126" t="e">
        <v>#N/A</v>
      </c>
      <c r="E13" s="126" t="e">
        <v>#N/A</v>
      </c>
      <c r="F13" s="126" t="e">
        <v>#N/A</v>
      </c>
      <c r="G13" s="126" t="e">
        <v>#N/A</v>
      </c>
      <c r="H13" s="135">
        <v>6.3E-2</v>
      </c>
      <c r="I13" s="135">
        <v>4.2999999999999997E-2</v>
      </c>
      <c r="J13" s="135">
        <v>4.8000000000000001E-2</v>
      </c>
      <c r="K13" s="135">
        <v>0.10299999999999999</v>
      </c>
      <c r="L13" s="135">
        <v>5.0999999999999997E-2</v>
      </c>
      <c r="M13" s="135">
        <v>6.3E-2</v>
      </c>
      <c r="N13" s="137">
        <v>7.9000000000000001E-2</v>
      </c>
      <c r="O13" s="137">
        <v>8.2000000000000003E-2</v>
      </c>
      <c r="P13" s="137">
        <v>7.6999999999999999E-2</v>
      </c>
      <c r="Q13" s="137">
        <v>0.106</v>
      </c>
      <c r="R13" s="137">
        <v>7.3999999999999996E-2</v>
      </c>
      <c r="S13" s="137">
        <v>8.2000000000000003E-2</v>
      </c>
    </row>
  </sheetData>
  <mergeCells count="4">
    <mergeCell ref="A2:A3"/>
    <mergeCell ref="B2:G2"/>
    <mergeCell ref="H2:M2"/>
    <mergeCell ref="N2:S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F0B7-16F8-4771-8937-9669D6515E33}">
  <sheetPr>
    <tabColor rgb="FF00CC99"/>
  </sheetPr>
  <dimension ref="A1:L25"/>
  <sheetViews>
    <sheetView workbookViewId="0"/>
  </sheetViews>
  <sheetFormatPr defaultRowHeight="15" x14ac:dyDescent="0.25"/>
  <cols>
    <col min="1" max="1" width="15.42578125" customWidth="1"/>
    <col min="2" max="2" width="24.7109375" customWidth="1"/>
    <col min="3" max="3" width="2.7109375" bestFit="1" customWidth="1"/>
    <col min="12" max="12" width="3.28515625" customWidth="1"/>
  </cols>
  <sheetData>
    <row r="1" spans="1:12" ht="15.75" x14ac:dyDescent="0.25">
      <c r="A1" s="18" t="s">
        <v>79</v>
      </c>
      <c r="B1" s="15"/>
      <c r="C1" s="15"/>
      <c r="D1" s="15"/>
      <c r="E1" s="15"/>
      <c r="F1" s="15"/>
      <c r="G1" s="15"/>
      <c r="H1" s="15"/>
      <c r="I1" s="15"/>
      <c r="J1" s="15"/>
      <c r="K1" s="15"/>
      <c r="L1" s="22"/>
    </row>
    <row r="2" spans="1:12" ht="15.75" thickBot="1" x14ac:dyDescent="0.3">
      <c r="A2" s="21" t="s">
        <v>37</v>
      </c>
      <c r="B2" s="17"/>
      <c r="C2" s="20"/>
      <c r="D2" s="17"/>
      <c r="E2" s="17"/>
      <c r="F2" s="17"/>
      <c r="G2" s="17"/>
      <c r="H2" s="17"/>
      <c r="I2" s="17"/>
      <c r="J2" s="17"/>
      <c r="K2" s="17"/>
      <c r="L2" s="22"/>
    </row>
    <row r="3" spans="1:12" ht="15.75" thickBot="1" x14ac:dyDescent="0.3">
      <c r="A3" s="16" t="s">
        <v>21</v>
      </c>
      <c r="B3" s="23">
        <v>2016</v>
      </c>
      <c r="C3" s="27" t="s">
        <v>24</v>
      </c>
    </row>
    <row r="24" spans="1:11" ht="15.75" thickBot="1" x14ac:dyDescent="0.3">
      <c r="A24" s="21" t="s">
        <v>34</v>
      </c>
      <c r="B24" s="17"/>
      <c r="C24" s="20"/>
      <c r="D24" s="17"/>
      <c r="E24" s="17"/>
      <c r="F24" s="17"/>
      <c r="G24" s="17"/>
      <c r="H24" s="17"/>
      <c r="I24" s="17"/>
      <c r="J24" s="17"/>
      <c r="K24" s="17"/>
    </row>
    <row r="25" spans="1:11" ht="15.75" thickBot="1" x14ac:dyDescent="0.3">
      <c r="A25" s="16" t="s">
        <v>22</v>
      </c>
      <c r="B25" s="23" t="s">
        <v>86</v>
      </c>
      <c r="C25" s="27" t="s">
        <v>24</v>
      </c>
    </row>
  </sheetData>
  <dataValidations count="1">
    <dataValidation allowBlank="1" showInputMessage="1" showErrorMessage="1" prompt="Select the cell to the left to activate the drop-down menu." sqref="C3 C25" xr:uid="{F5AA64AD-218C-43A3-9AA7-3B360572CC12}"/>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0AEF3E1-C2D2-4F1C-9EFA-DF81F893C87A}">
          <x14:formula1>
            <xm:f>'Behind the Scenes'!$C$82:$C$91</xm:f>
          </x14:formula1>
          <xm:sqref>B25</xm:sqref>
        </x14:dataValidation>
        <x14:dataValidation type="list" allowBlank="1" showInputMessage="1" showErrorMessage="1" xr:uid="{BCD2BF1E-464F-4FDB-9E3B-79CC94DA1734}">
          <x14:formula1>
            <xm:f>'Behind the Scenes'!$E$1:$G$1</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294C-088F-4E1B-805F-E1A0ACBE0817}">
  <sheetPr>
    <tabColor theme="9" tint="-0.249977111117893"/>
  </sheetPr>
  <dimension ref="A1:T20"/>
  <sheetViews>
    <sheetView workbookViewId="0"/>
  </sheetViews>
  <sheetFormatPr defaultRowHeight="15" x14ac:dyDescent="0.25"/>
  <cols>
    <col min="1" max="1" width="3.7109375" bestFit="1" customWidth="1"/>
    <col min="2" max="2" width="37.140625" customWidth="1"/>
    <col min="3" max="5" width="0" hidden="1" customWidth="1"/>
    <col min="9" max="11" width="0" hidden="1" customWidth="1"/>
    <col min="15" max="17" width="0" hidden="1" customWidth="1"/>
  </cols>
  <sheetData>
    <row r="1" spans="1:20" x14ac:dyDescent="0.25">
      <c r="A1" s="15" t="s">
        <v>97</v>
      </c>
      <c r="B1" s="15"/>
      <c r="C1" s="15"/>
      <c r="D1" s="15"/>
      <c r="E1" s="15"/>
      <c r="F1" s="15"/>
      <c r="G1" s="15"/>
      <c r="H1" s="15"/>
      <c r="I1" s="15"/>
      <c r="J1" s="15"/>
      <c r="K1" s="15"/>
      <c r="L1" s="15"/>
      <c r="M1" s="15"/>
      <c r="N1" s="15"/>
      <c r="O1" s="15"/>
      <c r="P1" s="15"/>
      <c r="Q1" s="15"/>
      <c r="R1" s="15"/>
      <c r="S1" s="15"/>
      <c r="T1" s="15"/>
    </row>
    <row r="2" spans="1:20" x14ac:dyDescent="0.25">
      <c r="B2" s="361" t="s">
        <v>39</v>
      </c>
      <c r="C2" s="350" t="s">
        <v>25</v>
      </c>
      <c r="D2" s="351"/>
      <c r="E2" s="351"/>
      <c r="F2" s="351"/>
      <c r="G2" s="351"/>
      <c r="H2" s="352"/>
      <c r="I2" s="353" t="s">
        <v>26</v>
      </c>
      <c r="J2" s="354"/>
      <c r="K2" s="354"/>
      <c r="L2" s="354"/>
      <c r="M2" s="354"/>
      <c r="N2" s="355"/>
      <c r="O2" s="356" t="s">
        <v>27</v>
      </c>
      <c r="P2" s="357"/>
      <c r="Q2" s="357"/>
      <c r="R2" s="357"/>
      <c r="S2" s="357"/>
      <c r="T2" s="357"/>
    </row>
    <row r="3" spans="1:20" x14ac:dyDescent="0.25">
      <c r="B3" s="362"/>
      <c r="C3" s="3">
        <v>2010</v>
      </c>
      <c r="D3" s="3">
        <v>2012</v>
      </c>
      <c r="E3" s="3">
        <v>2014</v>
      </c>
      <c r="F3" s="3">
        <v>2016</v>
      </c>
      <c r="G3" s="3">
        <v>2018</v>
      </c>
      <c r="H3" s="3">
        <v>2020</v>
      </c>
      <c r="I3" s="4">
        <v>2010</v>
      </c>
      <c r="J3" s="4">
        <v>2012</v>
      </c>
      <c r="K3" s="4">
        <v>2014</v>
      </c>
      <c r="L3" s="4">
        <v>2016</v>
      </c>
      <c r="M3" s="4">
        <v>2018</v>
      </c>
      <c r="N3" s="4">
        <v>2020</v>
      </c>
      <c r="O3" s="5">
        <v>2010</v>
      </c>
      <c r="P3" s="5">
        <v>2012</v>
      </c>
      <c r="Q3" s="5">
        <v>2014</v>
      </c>
      <c r="R3" s="5">
        <v>2016</v>
      </c>
      <c r="S3" s="5">
        <v>2018</v>
      </c>
      <c r="T3" s="5">
        <v>2020</v>
      </c>
    </row>
    <row r="4" spans="1:20" x14ac:dyDescent="0.25">
      <c r="A4" s="363" t="s">
        <v>98</v>
      </c>
      <c r="B4" s="36" t="s">
        <v>99</v>
      </c>
      <c r="C4" s="42" t="e">
        <v>#N/A</v>
      </c>
      <c r="D4" s="42" t="e">
        <v>#N/A</v>
      </c>
      <c r="E4" s="42">
        <v>0.38300000000000001</v>
      </c>
      <c r="F4" s="42">
        <v>0.40400000000000003</v>
      </c>
      <c r="G4" s="43">
        <v>0.35899999999999999</v>
      </c>
      <c r="H4" s="43">
        <v>0.371</v>
      </c>
      <c r="I4" s="11">
        <v>0.252</v>
      </c>
      <c r="J4" s="11">
        <v>0.26300000000000001</v>
      </c>
      <c r="K4" s="11">
        <v>0.308</v>
      </c>
      <c r="L4" s="11">
        <v>0.28399999999999997</v>
      </c>
      <c r="M4" s="11">
        <v>0.31</v>
      </c>
      <c r="N4" s="49">
        <v>0.23899999999999999</v>
      </c>
      <c r="O4" s="14">
        <v>0.14199999999999999</v>
      </c>
      <c r="P4" s="14">
        <v>0.19</v>
      </c>
      <c r="Q4" s="14">
        <v>0.20899999999999999</v>
      </c>
      <c r="R4" s="39">
        <v>0.19800000000000001</v>
      </c>
      <c r="S4" s="63">
        <v>0.20300000000000001</v>
      </c>
      <c r="T4" s="50">
        <v>0.186</v>
      </c>
    </row>
    <row r="5" spans="1:20" x14ac:dyDescent="0.25">
      <c r="A5" s="363"/>
      <c r="B5" t="s">
        <v>100</v>
      </c>
      <c r="C5" s="43" t="e">
        <v>#N/A</v>
      </c>
      <c r="D5" s="43">
        <v>0.161</v>
      </c>
      <c r="E5" s="43">
        <v>0.21199999999999999</v>
      </c>
      <c r="F5" s="43">
        <v>0.20200000000000001</v>
      </c>
      <c r="G5" s="43">
        <v>0.19500000000000001</v>
      </c>
      <c r="H5" s="43">
        <v>0.20599999999999999</v>
      </c>
      <c r="I5" s="49" t="e">
        <v>#N/A</v>
      </c>
      <c r="J5" s="49">
        <v>0.16900000000000001</v>
      </c>
      <c r="K5" s="49">
        <v>0.193</v>
      </c>
      <c r="L5" s="49">
        <v>0.20799999999999999</v>
      </c>
      <c r="M5" s="49">
        <v>0.2</v>
      </c>
      <c r="N5" s="49">
        <v>0.19500000000000001</v>
      </c>
      <c r="O5" s="50" t="e">
        <v>#N/A</v>
      </c>
      <c r="P5" s="50">
        <v>0.16500000000000001</v>
      </c>
      <c r="Q5" s="50">
        <v>0.16800000000000001</v>
      </c>
      <c r="R5" s="50">
        <v>0.16</v>
      </c>
      <c r="S5" s="50">
        <v>0.183</v>
      </c>
      <c r="T5" s="50">
        <v>0.16800000000000001</v>
      </c>
    </row>
    <row r="6" spans="1:20" x14ac:dyDescent="0.25">
      <c r="A6" s="363"/>
      <c r="B6" t="s">
        <v>101</v>
      </c>
      <c r="C6" s="42">
        <v>0.84</v>
      </c>
      <c r="D6" s="42">
        <v>0.69299999999999995</v>
      </c>
      <c r="E6" s="42">
        <v>0.62</v>
      </c>
      <c r="F6" s="42">
        <v>0.58499999999999996</v>
      </c>
      <c r="G6" s="42">
        <v>0.59799999999999998</v>
      </c>
      <c r="H6" s="42">
        <v>0.55600000000000005</v>
      </c>
      <c r="I6" s="10">
        <v>0.77900000000000003</v>
      </c>
      <c r="J6" s="10">
        <v>0.70799999999999996</v>
      </c>
      <c r="K6" s="10">
        <v>0.57899999999999996</v>
      </c>
      <c r="L6" s="10">
        <v>0.55800000000000005</v>
      </c>
      <c r="M6" s="10">
        <v>0.61099999999999999</v>
      </c>
      <c r="N6" s="44">
        <v>0.52900000000000003</v>
      </c>
      <c r="O6" s="13">
        <v>0.79400000000000004</v>
      </c>
      <c r="P6" s="13">
        <v>0.69799999999999995</v>
      </c>
      <c r="Q6" s="13">
        <v>0.52900000000000003</v>
      </c>
      <c r="R6" s="13">
        <v>0.48699999999999999</v>
      </c>
      <c r="S6" s="13">
        <v>0.53500000000000003</v>
      </c>
      <c r="T6" s="45">
        <v>0.51600000000000001</v>
      </c>
    </row>
    <row r="7" spans="1:20" x14ac:dyDescent="0.25">
      <c r="A7" s="363"/>
      <c r="B7" t="s">
        <v>102</v>
      </c>
      <c r="C7" s="42">
        <v>0.25800000000000001</v>
      </c>
      <c r="D7" s="42">
        <v>0.19800000000000001</v>
      </c>
      <c r="E7" s="42">
        <v>0.20200000000000001</v>
      </c>
      <c r="F7" s="42">
        <v>0.17</v>
      </c>
      <c r="G7" s="42">
        <v>0.161</v>
      </c>
      <c r="H7" s="42">
        <v>0.156</v>
      </c>
      <c r="I7" s="9">
        <v>0.24399999999999999</v>
      </c>
      <c r="J7" s="9">
        <v>0.217</v>
      </c>
      <c r="K7" s="10">
        <v>0.19500000000000001</v>
      </c>
      <c r="L7" s="10">
        <v>0.17899999999999999</v>
      </c>
      <c r="M7" s="10">
        <v>0.16800000000000001</v>
      </c>
      <c r="N7" s="44">
        <v>0.161</v>
      </c>
      <c r="O7" s="12">
        <v>0.26300000000000001</v>
      </c>
      <c r="P7" s="12">
        <v>0.27900000000000003</v>
      </c>
      <c r="Q7" s="13">
        <v>0.21</v>
      </c>
      <c r="R7" s="13">
        <v>0.17699999999999999</v>
      </c>
      <c r="S7" s="13">
        <v>0.156</v>
      </c>
      <c r="T7" s="45">
        <v>0.17100000000000001</v>
      </c>
    </row>
    <row r="8" spans="1:20" x14ac:dyDescent="0.25">
      <c r="A8" s="363"/>
      <c r="B8" t="s">
        <v>103</v>
      </c>
      <c r="C8" s="42">
        <v>0.36</v>
      </c>
      <c r="D8" s="42">
        <v>0.33700000000000002</v>
      </c>
      <c r="E8" s="42">
        <v>0.29699999999999999</v>
      </c>
      <c r="F8" s="42">
        <v>0.27600000000000002</v>
      </c>
      <c r="G8" s="42">
        <v>0.25700000000000001</v>
      </c>
      <c r="H8" s="42">
        <v>0.255</v>
      </c>
      <c r="I8" s="10">
        <v>0.36699999999999999</v>
      </c>
      <c r="J8" s="10">
        <v>0.34399999999999997</v>
      </c>
      <c r="K8" s="10">
        <v>0.29799999999999999</v>
      </c>
      <c r="L8" s="10">
        <v>0.32700000000000001</v>
      </c>
      <c r="M8" s="10">
        <v>0.27600000000000002</v>
      </c>
      <c r="N8" s="44">
        <v>0.26300000000000001</v>
      </c>
      <c r="O8" s="13">
        <v>0.379</v>
      </c>
      <c r="P8" s="13">
        <v>0.39800000000000002</v>
      </c>
      <c r="Q8" s="13">
        <v>0.32900000000000001</v>
      </c>
      <c r="R8" s="13">
        <v>0.33</v>
      </c>
      <c r="S8" s="13">
        <v>0.245</v>
      </c>
      <c r="T8" s="45">
        <v>0.245</v>
      </c>
    </row>
    <row r="9" spans="1:20" x14ac:dyDescent="0.25">
      <c r="A9" s="363"/>
      <c r="B9" t="s">
        <v>117</v>
      </c>
      <c r="C9" s="42">
        <v>7.3999999999999996E-2</v>
      </c>
      <c r="D9" s="42">
        <v>0.05</v>
      </c>
      <c r="E9" s="42">
        <v>7.2999999999999995E-2</v>
      </c>
      <c r="F9" s="42">
        <v>0.06</v>
      </c>
      <c r="G9" s="42">
        <v>7.0000000000000007E-2</v>
      </c>
      <c r="H9" s="42">
        <v>6.7000000000000004E-2</v>
      </c>
      <c r="I9" s="9">
        <v>0.05</v>
      </c>
      <c r="J9" s="9">
        <v>5.6000000000000001E-2</v>
      </c>
      <c r="K9" s="10">
        <v>6.5000000000000002E-2</v>
      </c>
      <c r="L9" s="10">
        <v>4.4999999999999998E-2</v>
      </c>
      <c r="M9" s="10">
        <v>0.1</v>
      </c>
      <c r="N9" s="44">
        <v>7.9000000000000001E-2</v>
      </c>
      <c r="O9" s="12">
        <v>2.1000000000000001E-2</v>
      </c>
      <c r="P9" s="12">
        <v>4.8000000000000001E-2</v>
      </c>
      <c r="Q9" s="13">
        <v>4.9000000000000002E-2</v>
      </c>
      <c r="R9" s="13">
        <v>5.5E-2</v>
      </c>
      <c r="S9" s="13">
        <v>0.08</v>
      </c>
      <c r="T9" s="45">
        <v>0.10100000000000001</v>
      </c>
    </row>
    <row r="10" spans="1:20" x14ac:dyDescent="0.25">
      <c r="A10" s="363"/>
      <c r="B10" t="s">
        <v>104</v>
      </c>
      <c r="C10" s="46" t="e">
        <v>#N/A</v>
      </c>
      <c r="D10" s="46">
        <v>8.4000000000000005E-2</v>
      </c>
      <c r="E10" s="46">
        <v>0.12</v>
      </c>
      <c r="F10" s="46">
        <v>0.10299999999999999</v>
      </c>
      <c r="G10" s="46">
        <v>0.13400000000000001</v>
      </c>
      <c r="H10" s="46">
        <v>0.157</v>
      </c>
      <c r="I10" s="40">
        <v>4.5999999999999999E-2</v>
      </c>
      <c r="J10" s="40">
        <v>7.6999999999999999E-2</v>
      </c>
      <c r="K10" s="40">
        <v>6.0999999999999999E-2</v>
      </c>
      <c r="L10" s="40">
        <v>7.8E-2</v>
      </c>
      <c r="M10" s="40">
        <v>7.1999999999999995E-2</v>
      </c>
      <c r="N10" s="51">
        <v>0.09</v>
      </c>
      <c r="O10" s="41">
        <v>3.7999999999999999E-2</v>
      </c>
      <c r="P10" s="41">
        <v>0.05</v>
      </c>
      <c r="Q10" s="41">
        <v>0.05</v>
      </c>
      <c r="R10" s="41">
        <v>5.1999999999999998E-2</v>
      </c>
      <c r="S10" s="65">
        <v>7.5999999999999998E-2</v>
      </c>
      <c r="T10" s="52">
        <v>9.8000000000000004E-2</v>
      </c>
    </row>
    <row r="11" spans="1:20" x14ac:dyDescent="0.25">
      <c r="A11" s="358" t="s">
        <v>107</v>
      </c>
      <c r="B11" s="34" t="s">
        <v>105</v>
      </c>
      <c r="C11" s="48">
        <v>0.752</v>
      </c>
      <c r="D11" s="48">
        <v>0.58499999999999996</v>
      </c>
      <c r="E11" s="48">
        <v>0.53700000000000003</v>
      </c>
      <c r="F11" s="48">
        <v>0.51</v>
      </c>
      <c r="G11" s="48">
        <v>0.50600000000000001</v>
      </c>
      <c r="H11" s="48">
        <v>0.55800000000000005</v>
      </c>
      <c r="I11" s="38">
        <v>0.625</v>
      </c>
      <c r="J11" s="38">
        <v>0.52400000000000002</v>
      </c>
      <c r="K11" s="38">
        <v>0.41499999999999998</v>
      </c>
      <c r="L11" s="38">
        <v>0.39400000000000002</v>
      </c>
      <c r="M11" s="38">
        <v>0.16900000000000001</v>
      </c>
      <c r="N11" s="53">
        <v>0.217</v>
      </c>
      <c r="O11" s="39">
        <v>0.59099999999999997</v>
      </c>
      <c r="P11" s="39">
        <v>0.54</v>
      </c>
      <c r="Q11" s="39">
        <v>0.39300000000000002</v>
      </c>
      <c r="R11" s="70">
        <v>0.33600000000000002</v>
      </c>
      <c r="S11" s="71">
        <v>0.156</v>
      </c>
      <c r="T11" s="54">
        <v>0.14000000000000001</v>
      </c>
    </row>
    <row r="12" spans="1:20" x14ac:dyDescent="0.25">
      <c r="A12" s="359"/>
      <c r="B12" s="37" t="s">
        <v>122</v>
      </c>
      <c r="C12" s="42" t="e">
        <v>#N/A</v>
      </c>
      <c r="D12" s="42" t="e">
        <v>#N/A</v>
      </c>
      <c r="E12" s="42">
        <v>0.111</v>
      </c>
      <c r="F12" s="42" t="e">
        <v>#N/A</v>
      </c>
      <c r="G12" s="42" t="e">
        <v>#N/A</v>
      </c>
      <c r="H12" s="42" t="e">
        <v>#N/A</v>
      </c>
      <c r="I12" s="44">
        <v>0.105</v>
      </c>
      <c r="J12" s="44">
        <v>5.8000000000000003E-2</v>
      </c>
      <c r="K12" s="44">
        <v>6.0999999999999999E-2</v>
      </c>
      <c r="L12" s="44">
        <v>7.8E-2</v>
      </c>
      <c r="M12" s="44">
        <v>0.09</v>
      </c>
      <c r="N12" s="44">
        <v>0.10299999999999999</v>
      </c>
      <c r="O12" s="45">
        <v>6.0999999999999999E-2</v>
      </c>
      <c r="P12" s="45">
        <v>7.2999999999999995E-2</v>
      </c>
      <c r="Q12" s="45">
        <v>5.2999999999999999E-2</v>
      </c>
      <c r="R12" s="45">
        <v>5.0999999999999997E-2</v>
      </c>
      <c r="S12" s="45">
        <v>7.3999999999999996E-2</v>
      </c>
      <c r="T12" s="45">
        <v>8.7999999999999995E-2</v>
      </c>
    </row>
    <row r="13" spans="1:20" x14ac:dyDescent="0.25">
      <c r="A13" s="359"/>
      <c r="B13" t="s">
        <v>106</v>
      </c>
      <c r="C13" s="42" t="e">
        <v>#N/A</v>
      </c>
      <c r="D13" s="42" t="e">
        <v>#N/A</v>
      </c>
      <c r="E13" s="42" t="e">
        <v>#N/A</v>
      </c>
      <c r="F13" s="42" t="e">
        <v>#N/A</v>
      </c>
      <c r="G13" s="42" t="e">
        <v>#N/A</v>
      </c>
      <c r="H13" s="42" t="e">
        <v>#N/A</v>
      </c>
      <c r="I13" s="10">
        <v>0.09</v>
      </c>
      <c r="J13" s="10">
        <v>6.7000000000000004E-2</v>
      </c>
      <c r="K13" s="10">
        <v>9.7000000000000003E-2</v>
      </c>
      <c r="L13" s="10">
        <v>0.1</v>
      </c>
      <c r="M13" s="10">
        <v>0.107</v>
      </c>
      <c r="N13" s="44">
        <v>0.123</v>
      </c>
      <c r="O13" s="13">
        <v>8.7999999999999995E-2</v>
      </c>
      <c r="P13" s="13">
        <v>8.7999999999999995E-2</v>
      </c>
      <c r="Q13" s="13">
        <v>0.112</v>
      </c>
      <c r="R13" s="68">
        <v>0.127</v>
      </c>
      <c r="S13" s="72">
        <v>7.9000000000000001E-2</v>
      </c>
      <c r="T13" s="45">
        <v>0.11700000000000001</v>
      </c>
    </row>
    <row r="14" spans="1:20" x14ac:dyDescent="0.25">
      <c r="A14" s="359"/>
      <c r="B14" s="37" t="s">
        <v>121</v>
      </c>
      <c r="C14" s="42" t="e">
        <v>#N/A</v>
      </c>
      <c r="D14" s="42" t="e">
        <v>#N/A</v>
      </c>
      <c r="E14" s="42" t="e">
        <v>#N/A</v>
      </c>
      <c r="F14" s="42" t="e">
        <v>#N/A</v>
      </c>
      <c r="G14" s="42" t="e">
        <v>#N/A</v>
      </c>
      <c r="H14" s="42" t="e">
        <v>#N/A</v>
      </c>
      <c r="I14" s="9">
        <v>6.3E-2</v>
      </c>
      <c r="J14" s="9">
        <v>4.2999999999999997E-2</v>
      </c>
      <c r="K14" s="10">
        <v>0.11</v>
      </c>
      <c r="L14" s="10">
        <v>0.10299999999999999</v>
      </c>
      <c r="M14" s="10">
        <v>0.11600000000000001</v>
      </c>
      <c r="N14" s="44">
        <v>0.126</v>
      </c>
      <c r="O14" s="12">
        <v>7.9000000000000001E-2</v>
      </c>
      <c r="P14" s="12">
        <v>8.2000000000000003E-2</v>
      </c>
      <c r="Q14" s="13">
        <v>0.108</v>
      </c>
      <c r="R14" s="68">
        <v>0.106</v>
      </c>
      <c r="S14" s="73">
        <v>9.0999999999999998E-2</v>
      </c>
      <c r="T14" s="45">
        <v>9.9000000000000005E-2</v>
      </c>
    </row>
    <row r="15" spans="1:20" x14ac:dyDescent="0.25">
      <c r="A15" s="360"/>
      <c r="B15" s="35" t="s">
        <v>120</v>
      </c>
      <c r="C15" s="47" t="e">
        <v>#N/A</v>
      </c>
      <c r="D15" s="47" t="e">
        <v>#N/A</v>
      </c>
      <c r="E15" s="47" t="e">
        <v>#N/A</v>
      </c>
      <c r="F15" s="47" t="e">
        <v>#N/A</v>
      </c>
      <c r="G15" s="47">
        <v>0.311</v>
      </c>
      <c r="H15" s="42" t="e">
        <v>#N/A</v>
      </c>
      <c r="I15" s="40" t="e">
        <v>#N/A</v>
      </c>
      <c r="J15" s="40" t="e">
        <v>#N/A</v>
      </c>
      <c r="K15" s="40" t="e">
        <v>#N/A</v>
      </c>
      <c r="L15" s="40" t="e">
        <v>#N/A</v>
      </c>
      <c r="M15" s="40">
        <v>0.38200000000000001</v>
      </c>
      <c r="N15" s="55">
        <v>0.39800000000000002</v>
      </c>
      <c r="O15" s="41" t="e">
        <v>#N/A</v>
      </c>
      <c r="P15" s="41" t="e">
        <v>#N/A</v>
      </c>
      <c r="Q15" s="41" t="e">
        <v>#N/A</v>
      </c>
      <c r="R15" s="74" t="e">
        <v>#N/A</v>
      </c>
      <c r="S15" s="75">
        <v>0.38300000000000001</v>
      </c>
      <c r="T15" s="56">
        <v>0.44800000000000001</v>
      </c>
    </row>
    <row r="16" spans="1:20" x14ac:dyDescent="0.25">
      <c r="A16" s="358" t="s">
        <v>108</v>
      </c>
      <c r="B16" s="34" t="s">
        <v>109</v>
      </c>
      <c r="C16" s="48" t="e">
        <v>#N/A</v>
      </c>
      <c r="D16" s="48">
        <v>0.248</v>
      </c>
      <c r="E16" s="48">
        <v>0.29099999999999998</v>
      </c>
      <c r="F16" s="48">
        <v>0.27</v>
      </c>
      <c r="G16" s="48">
        <v>0.311</v>
      </c>
      <c r="H16" s="48">
        <v>0.34300000000000003</v>
      </c>
      <c r="I16" s="38">
        <v>0.32600000000000001</v>
      </c>
      <c r="J16" s="38">
        <v>0.28599999999999998</v>
      </c>
      <c r="K16" s="38">
        <v>0.33700000000000002</v>
      </c>
      <c r="L16" s="38">
        <v>0.374</v>
      </c>
      <c r="M16" s="38">
        <v>0.40400000000000003</v>
      </c>
      <c r="N16" s="53">
        <v>0.40500000000000003</v>
      </c>
      <c r="O16" s="39">
        <v>0.33700000000000002</v>
      </c>
      <c r="P16" s="39">
        <v>0.34699999999999998</v>
      </c>
      <c r="Q16" s="39">
        <v>0.34899999999999998</v>
      </c>
      <c r="R16" s="39">
        <v>0.36699999999999999</v>
      </c>
      <c r="S16" s="66">
        <v>0.40400000000000003</v>
      </c>
      <c r="T16" s="54">
        <v>0.45</v>
      </c>
    </row>
    <row r="17" spans="1:20" x14ac:dyDescent="0.25">
      <c r="A17" s="359"/>
      <c r="B17" s="37" t="s">
        <v>110</v>
      </c>
      <c r="C17" s="42" t="e">
        <v>#N/A</v>
      </c>
      <c r="D17" s="42" t="e">
        <v>#N/A</v>
      </c>
      <c r="E17" s="42" t="e">
        <v>#N/A</v>
      </c>
      <c r="F17" s="42">
        <v>0.20799999999999999</v>
      </c>
      <c r="G17" s="42">
        <v>0.255</v>
      </c>
      <c r="H17" s="42">
        <v>0.27400000000000002</v>
      </c>
      <c r="I17" s="44">
        <v>0.16700000000000001</v>
      </c>
      <c r="J17" s="44">
        <v>0.17599999999999999</v>
      </c>
      <c r="K17" s="44">
        <v>0.20599999999999999</v>
      </c>
      <c r="L17" s="44">
        <v>0.23</v>
      </c>
      <c r="M17" s="44">
        <v>0.23499999999999999</v>
      </c>
      <c r="N17" s="44">
        <v>0.24399999999999999</v>
      </c>
      <c r="O17" s="45">
        <v>0.13300000000000001</v>
      </c>
      <c r="P17" s="45">
        <v>0.14499999999999999</v>
      </c>
      <c r="Q17" s="45">
        <v>0.158</v>
      </c>
      <c r="R17" s="45">
        <v>0.19800000000000001</v>
      </c>
      <c r="S17" s="45">
        <v>0.23</v>
      </c>
      <c r="T17" s="45">
        <v>0.20799999999999999</v>
      </c>
    </row>
    <row r="18" spans="1:20" x14ac:dyDescent="0.25">
      <c r="A18" s="359"/>
      <c r="B18" t="s">
        <v>111</v>
      </c>
      <c r="C18" s="57" t="e">
        <v>#N/A</v>
      </c>
      <c r="D18" s="57" t="e">
        <v>#N/A</v>
      </c>
      <c r="E18" s="57" t="e">
        <v>#N/A</v>
      </c>
      <c r="F18" s="57">
        <v>0.13900000000000001</v>
      </c>
      <c r="G18" s="57">
        <v>0.17</v>
      </c>
      <c r="H18" s="42">
        <v>0.184</v>
      </c>
      <c r="I18" s="10">
        <v>0.13</v>
      </c>
      <c r="J18" s="10">
        <v>0.125</v>
      </c>
      <c r="K18" s="10">
        <v>0.154</v>
      </c>
      <c r="L18" s="10">
        <v>0.19600000000000001</v>
      </c>
      <c r="M18" s="10">
        <v>0.189</v>
      </c>
      <c r="N18" s="44">
        <v>0.189</v>
      </c>
      <c r="O18" s="13">
        <v>0.123</v>
      </c>
      <c r="P18" s="13">
        <v>0.108</v>
      </c>
      <c r="Q18" s="13">
        <v>0.13100000000000001</v>
      </c>
      <c r="R18" s="68">
        <v>0.17199999999999999</v>
      </c>
      <c r="S18" s="67">
        <v>0.17799999999999999</v>
      </c>
      <c r="T18" s="45">
        <v>0.16400000000000001</v>
      </c>
    </row>
    <row r="19" spans="1:20" x14ac:dyDescent="0.25">
      <c r="A19" s="359"/>
      <c r="B19" s="37" t="s">
        <v>112</v>
      </c>
      <c r="C19" s="57" t="e">
        <v>#N/A</v>
      </c>
      <c r="D19" s="57" t="e">
        <v>#N/A</v>
      </c>
      <c r="E19" s="57" t="e">
        <v>#N/A</v>
      </c>
      <c r="F19" s="57">
        <v>7.6999999999999999E-2</v>
      </c>
      <c r="G19" s="57">
        <v>0.109</v>
      </c>
      <c r="H19" s="42">
        <v>0.13</v>
      </c>
      <c r="I19" s="9">
        <v>0.108</v>
      </c>
      <c r="J19" s="9">
        <v>0.113</v>
      </c>
      <c r="K19" s="10">
        <v>8.8999999999999996E-2</v>
      </c>
      <c r="L19" s="10">
        <v>9.9000000000000005E-2</v>
      </c>
      <c r="M19" s="10">
        <v>0.112</v>
      </c>
      <c r="N19" s="44">
        <v>0.125</v>
      </c>
      <c r="O19" s="12">
        <v>6.2E-2</v>
      </c>
      <c r="P19" s="12">
        <v>8.5999999999999993E-2</v>
      </c>
      <c r="Q19" s="13">
        <v>8.2000000000000003E-2</v>
      </c>
      <c r="R19" s="68">
        <v>7.5999999999999998E-2</v>
      </c>
      <c r="S19" s="67">
        <v>9.7000000000000003E-2</v>
      </c>
      <c r="T19" s="45">
        <v>8.6999999999999994E-2</v>
      </c>
    </row>
    <row r="20" spans="1:20" x14ac:dyDescent="0.25">
      <c r="A20" s="360"/>
      <c r="B20" s="35" t="s">
        <v>113</v>
      </c>
      <c r="C20" s="58" t="e">
        <v>#N/A</v>
      </c>
      <c r="D20" s="58">
        <v>2.7E-2</v>
      </c>
      <c r="E20" s="58">
        <v>3.6999999999999998E-2</v>
      </c>
      <c r="F20" s="58">
        <v>2.1000000000000001E-2</v>
      </c>
      <c r="G20" s="58">
        <v>3.6999999999999998E-2</v>
      </c>
      <c r="H20" s="47">
        <v>3.9E-2</v>
      </c>
      <c r="I20" s="40">
        <v>6.2E-2</v>
      </c>
      <c r="J20" s="40">
        <v>3.6999999999999998E-2</v>
      </c>
      <c r="K20" s="40">
        <v>3.3000000000000002E-2</v>
      </c>
      <c r="L20" s="40">
        <v>3.7999999999999999E-2</v>
      </c>
      <c r="M20" s="40">
        <v>0.04</v>
      </c>
      <c r="N20" s="55">
        <v>3.9E-2</v>
      </c>
      <c r="O20" s="41">
        <v>3.5999999999999997E-2</v>
      </c>
      <c r="P20" s="41">
        <v>0.03</v>
      </c>
      <c r="Q20" s="41">
        <v>4.2999999999999997E-2</v>
      </c>
      <c r="R20" s="41">
        <v>1.7000000000000001E-2</v>
      </c>
      <c r="S20" s="69">
        <v>2.1999999999999999E-2</v>
      </c>
      <c r="T20" s="56">
        <v>2.8000000000000001E-2</v>
      </c>
    </row>
  </sheetData>
  <mergeCells count="7">
    <mergeCell ref="A16:A20"/>
    <mergeCell ref="B2:B3"/>
    <mergeCell ref="C2:H2"/>
    <mergeCell ref="I2:N2"/>
    <mergeCell ref="O2:T2"/>
    <mergeCell ref="A4:A10"/>
    <mergeCell ref="A11:A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B5393A735FC9438E4BA2860ECE5159" ma:contentTypeVersion="4" ma:contentTypeDescription="Create a new document." ma:contentTypeScope="" ma:versionID="03bb72cf293c660be078d54739b11ff8">
  <xsd:schema xmlns:xsd="http://www.w3.org/2001/XMLSchema" xmlns:xs="http://www.w3.org/2001/XMLSchema" xmlns:p="http://schemas.microsoft.com/office/2006/metadata/properties" xmlns:ns3="64b33e29-d6f8-475d-88bb-e7af71011b04" targetNamespace="http://schemas.microsoft.com/office/2006/metadata/properties" ma:root="true" ma:fieldsID="622bf5a40b217b060f663e5719759df5" ns3:_="">
    <xsd:import namespace="64b33e29-d6f8-475d-88bb-e7af71011b0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33e29-d6f8-475d-88bb-e7af71011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804F13-5365-4DC9-A8D5-63A01C7E1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33e29-d6f8-475d-88bb-e7af71011b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C8E227-12C1-4932-B2FB-0F58DB165C62}">
  <ds:schemaRefs>
    <ds:schemaRef ds:uri="http://schemas.microsoft.com/sharepoint/v3/contenttype/forms"/>
  </ds:schemaRefs>
</ds:datastoreItem>
</file>

<file path=customXml/itemProps3.xml><?xml version="1.0" encoding="utf-8"?>
<ds:datastoreItem xmlns:ds="http://schemas.openxmlformats.org/officeDocument/2006/customXml" ds:itemID="{AD371172-33DC-4E93-9E7D-53E886FBABEF}">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64b33e29-d6f8-475d-88bb-e7af71011b0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vt:i4>
      </vt:variant>
    </vt:vector>
  </HeadingPairs>
  <TitlesOfParts>
    <vt:vector size="25" baseType="lpstr">
      <vt:lpstr>INSTRUCTIONS</vt:lpstr>
      <vt:lpstr>Codebook</vt:lpstr>
      <vt:lpstr>Use Data</vt:lpstr>
      <vt:lpstr>Use Graphs</vt:lpstr>
      <vt:lpstr>Perceptions Data</vt:lpstr>
      <vt:lpstr>Perceptions Graphs</vt:lpstr>
      <vt:lpstr>Sexual Behavior Data</vt:lpstr>
      <vt:lpstr>Sexual Behavior Graphs</vt:lpstr>
      <vt:lpstr>Safety Data</vt:lpstr>
      <vt:lpstr>Safety Graphs</vt:lpstr>
      <vt:lpstr>Physical Health Data</vt:lpstr>
      <vt:lpstr>Physical Health Graphs</vt:lpstr>
      <vt:lpstr>Domains Data</vt:lpstr>
      <vt:lpstr>Domains Graphs</vt:lpstr>
      <vt:lpstr>7th Demos Data</vt:lpstr>
      <vt:lpstr>7th Demos Graphs</vt:lpstr>
      <vt:lpstr>9th-11th Demos Data</vt:lpstr>
      <vt:lpstr>9th-11th Demos Graphs</vt:lpstr>
      <vt:lpstr>Behind the Scenes</vt:lpstr>
      <vt:lpstr>AllOutcomes</vt:lpstr>
      <vt:lpstr>Outcomes</vt:lpstr>
      <vt:lpstr>Outcomes1</vt:lpstr>
      <vt:lpstr>OutcomesHS</vt:lpstr>
      <vt:lpstr>Codebook!Print_Area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Corbin J. Standley</dc:creator>
  <cp:lastModifiedBy>Corbin J. Standley</cp:lastModifiedBy>
  <cp:lastPrinted>2021-03-04T14:11:14Z</cp:lastPrinted>
  <dcterms:created xsi:type="dcterms:W3CDTF">2020-12-23T19:46:51Z</dcterms:created>
  <dcterms:modified xsi:type="dcterms:W3CDTF">2021-04-06T19:55:55Z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0x010100D3B5393A735FC9438E4BA2860ECE5159</vt:lpwstr>
  </property>
</Properties>
</file>